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5550" windowWidth="19320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'Лист1'!$A$1:$L$170</definedName>
  </definedNames>
  <calcPr fullCalcOnLoad="1"/>
</workbook>
</file>

<file path=xl/sharedStrings.xml><?xml version="1.0" encoding="utf-8"?>
<sst xmlns="http://schemas.openxmlformats.org/spreadsheetml/2006/main" count="230" uniqueCount="74">
  <si>
    <t>№</t>
  </si>
  <si>
    <t>Наименование продукции</t>
  </si>
  <si>
    <t>Цена со склада</t>
  </si>
  <si>
    <t>Длина</t>
  </si>
  <si>
    <t>Толщина</t>
  </si>
  <si>
    <t>Ширина</t>
  </si>
  <si>
    <t>Вид изделий</t>
  </si>
  <si>
    <t>руб/м.кб</t>
  </si>
  <si>
    <t>руб/м.кв</t>
  </si>
  <si>
    <t>ЕВРОВАГОНКА (сосна)</t>
  </si>
  <si>
    <t>2000, 3000</t>
  </si>
  <si>
    <t>Сорт 1</t>
  </si>
  <si>
    <t>Сорт 2</t>
  </si>
  <si>
    <t>Сорт 3</t>
  </si>
  <si>
    <t>ЕВРОВАГОНКА (лиственница)</t>
  </si>
  <si>
    <t>ЕВРОВАГОНКА (осина)</t>
  </si>
  <si>
    <t>ПЛИНТУС ГАЛТЕЛЬНЫЙ ПЛ-4 (сосна)</t>
  </si>
  <si>
    <t>2000-3000</t>
  </si>
  <si>
    <t xml:space="preserve">Сорт 1 </t>
  </si>
  <si>
    <t>НАЛИЧНИК (сосно)</t>
  </si>
  <si>
    <t>ДОСКА ПОЛОВАЯ (сосна)</t>
  </si>
  <si>
    <t>ШПРОСЫ (сосна)</t>
  </si>
  <si>
    <t xml:space="preserve">ДОСКА ОБРЕЗНАЯ </t>
  </si>
  <si>
    <t>3000 - 6000</t>
  </si>
  <si>
    <t xml:space="preserve">БРУС </t>
  </si>
  <si>
    <t xml:space="preserve">БРУСОК </t>
  </si>
  <si>
    <t xml:space="preserve">ДОСКА НЕОБРЕЗНАЯ </t>
  </si>
  <si>
    <t>20</t>
  </si>
  <si>
    <t>20, 25</t>
  </si>
  <si>
    <t>ДВЕРНОЙ БЛОК ПРОФИЛЬ 1 (массив сосны)</t>
  </si>
  <si>
    <t>ДВЕРНОЙ БЛОК ПРОФИЛЬ 2 (массив сосны)</t>
  </si>
  <si>
    <t>ДВЕРНОЙ БЛОК ПРОФИЛЬ 3 (массив сосны)</t>
  </si>
  <si>
    <t>ДВЕРНОЙ БЛОК ПРОФИЛЬ 4 банный (массив сосны)</t>
  </si>
  <si>
    <t>СКАМЬЯ (массив сосны)</t>
  </si>
  <si>
    <t>СТОЛ (массив сосны)</t>
  </si>
  <si>
    <t>руб/м.пг                   руб/шт</t>
  </si>
  <si>
    <t>ПРАЙС-ЛИСТ</t>
  </si>
  <si>
    <t>Сорт 4</t>
  </si>
  <si>
    <t>Сорт 1 опт</t>
  </si>
  <si>
    <t>Сорт 2 опт</t>
  </si>
  <si>
    <t>1000-2000</t>
  </si>
  <si>
    <t>Высший сорт</t>
  </si>
  <si>
    <t>Высший сорт с синевой</t>
  </si>
  <si>
    <t>Сорт 1 с синевой</t>
  </si>
  <si>
    <t>Сорт 2 с синевой</t>
  </si>
  <si>
    <t>Высший сорт срощенная</t>
  </si>
  <si>
    <t>Сорт 1 срощенная</t>
  </si>
  <si>
    <t>Сорт 2 срощенная</t>
  </si>
  <si>
    <t>Высший сорт срощенная с синевой</t>
  </si>
  <si>
    <t>Сорт 1 срощенная с синевой</t>
  </si>
  <si>
    <t>Сорт 2 срощенная с синевой</t>
  </si>
  <si>
    <t xml:space="preserve">Сорт 1-2 </t>
  </si>
  <si>
    <t>Высший сорт срощенный</t>
  </si>
  <si>
    <t>Сорт 1 срощенный</t>
  </si>
  <si>
    <t>Сорт 2 срощенный</t>
  </si>
  <si>
    <t>01.11.2010г.</t>
  </si>
  <si>
    <t>БЛОК-ХАУС (сосна)</t>
  </si>
  <si>
    <t>до 150</t>
  </si>
  <si>
    <t>от 155</t>
  </si>
  <si>
    <t>1000 - 6000</t>
  </si>
  <si>
    <t>Обрезная</t>
  </si>
  <si>
    <t>Необрезная</t>
  </si>
  <si>
    <t xml:space="preserve">ДОСКА ЗАБОРНАЯ </t>
  </si>
  <si>
    <t>Камерная сушка 6, 8, 10, 12, 16 , 20 % влажности, высокое качество обработки, точность геометрии.</t>
  </si>
  <si>
    <t>Столярно-погонажные изделия строгаются на четырехстороннем станке SCM COMPACT XL (Италия).</t>
  </si>
  <si>
    <t>Дверные блоки изготавливаются в комплекте с коробкой, шлифованные под покрытие без фурнитуры и стекла.</t>
  </si>
  <si>
    <t>Изготавливаем также оконные блоки, мебельные изделия, прочие нестандартные изделия из массива сосны.</t>
  </si>
  <si>
    <t>Изготовление по чертежам заказчика тарных конструкций с индивидуальными качественными параметрами.</t>
  </si>
  <si>
    <r>
      <t xml:space="preserve">Тел.: (34342) 3-96-49, </t>
    </r>
    <r>
      <rPr>
        <b/>
        <sz val="14"/>
        <rFont val="Arial Cyr"/>
        <family val="0"/>
      </rPr>
      <t>8-908-903-0009</t>
    </r>
    <r>
      <rPr>
        <b/>
        <sz val="10"/>
        <rFont val="Arial Cyr"/>
        <family val="0"/>
      </rPr>
      <t xml:space="preserve"> (Владимир Сальников)</t>
    </r>
  </si>
  <si>
    <t>Оптовикам и постоянным клиентам серьезные скидки.</t>
  </si>
  <si>
    <t>Хвоя, сорт 0-2</t>
  </si>
  <si>
    <t>Лиственница, сорт 0-2</t>
  </si>
  <si>
    <t>Береза, осина, сорт 0-2</t>
  </si>
  <si>
    <t>Сорт 3-4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</si>
</sst>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Comic Sans MS"/>
      <family val="4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4"/>
      <name val="Comic Sans MS"/>
      <family val="4"/>
    </font>
    <font>
      <b/>
      <sz val="8"/>
      <name val="Arial Cyr"/>
      <family val="0"/>
    </font>
    <font>
      <sz val="8"/>
      <color indexed="9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" fontId="1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2" fontId="1" fillId="3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/>
    </xf>
    <xf numFmtId="1" fontId="1" fillId="3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6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10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10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1" fontId="5" fillId="3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" fillId="3" borderId="2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8.png" /><Relationship Id="rId6" Type="http://schemas.openxmlformats.org/officeDocument/2006/relationships/image" Target="../media/image10.png" /><Relationship Id="rId7" Type="http://schemas.openxmlformats.org/officeDocument/2006/relationships/image" Target="../media/image1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9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7.png" /><Relationship Id="rId15" Type="http://schemas.openxmlformats.org/officeDocument/2006/relationships/image" Target="../media/image4.png" /><Relationship Id="rId16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22</xdr:row>
      <xdr:rowOff>57150</xdr:rowOff>
    </xdr:from>
    <xdr:to>
      <xdr:col>7</xdr:col>
      <xdr:colOff>1171575</xdr:colOff>
      <xdr:row>23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076700"/>
          <a:ext cx="1085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35</xdr:row>
      <xdr:rowOff>38100</xdr:rowOff>
    </xdr:from>
    <xdr:to>
      <xdr:col>7</xdr:col>
      <xdr:colOff>1171575</xdr:colOff>
      <xdr:row>36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6086475"/>
          <a:ext cx="1028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46</xdr:row>
      <xdr:rowOff>19050</xdr:rowOff>
    </xdr:from>
    <xdr:to>
      <xdr:col>7</xdr:col>
      <xdr:colOff>1190625</xdr:colOff>
      <xdr:row>47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7772400"/>
          <a:ext cx="1076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54</xdr:row>
      <xdr:rowOff>133350</xdr:rowOff>
    </xdr:from>
    <xdr:to>
      <xdr:col>7</xdr:col>
      <xdr:colOff>962025</xdr:colOff>
      <xdr:row>57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9105900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64</xdr:row>
      <xdr:rowOff>142875</xdr:rowOff>
    </xdr:from>
    <xdr:to>
      <xdr:col>7</xdr:col>
      <xdr:colOff>1162050</xdr:colOff>
      <xdr:row>66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0658475"/>
          <a:ext cx="1009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73</xdr:row>
      <xdr:rowOff>95250</xdr:rowOff>
    </xdr:from>
    <xdr:to>
      <xdr:col>7</xdr:col>
      <xdr:colOff>1095375</xdr:colOff>
      <xdr:row>75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119919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95</xdr:row>
      <xdr:rowOff>114300</xdr:rowOff>
    </xdr:from>
    <xdr:to>
      <xdr:col>7</xdr:col>
      <xdr:colOff>1076325</xdr:colOff>
      <xdr:row>97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15363825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104</xdr:row>
      <xdr:rowOff>76200</xdr:rowOff>
    </xdr:from>
    <xdr:to>
      <xdr:col>7</xdr:col>
      <xdr:colOff>1028700</xdr:colOff>
      <xdr:row>105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91200" y="16706850"/>
          <a:ext cx="771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113</xdr:row>
      <xdr:rowOff>142875</xdr:rowOff>
    </xdr:from>
    <xdr:to>
      <xdr:col>7</xdr:col>
      <xdr:colOff>885825</xdr:colOff>
      <xdr:row>114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81700" y="18154650"/>
          <a:ext cx="4381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130</xdr:row>
      <xdr:rowOff>76200</xdr:rowOff>
    </xdr:from>
    <xdr:to>
      <xdr:col>7</xdr:col>
      <xdr:colOff>1143000</xdr:colOff>
      <xdr:row>131</xdr:row>
      <xdr:rowOff>85725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95950" y="20688300"/>
          <a:ext cx="981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139</xdr:row>
      <xdr:rowOff>28575</xdr:rowOff>
    </xdr:from>
    <xdr:to>
      <xdr:col>7</xdr:col>
      <xdr:colOff>914400</xdr:colOff>
      <xdr:row>139</xdr:row>
      <xdr:rowOff>142875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53125" y="21945600"/>
          <a:ext cx="495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140</xdr:row>
      <xdr:rowOff>28575</xdr:rowOff>
    </xdr:from>
    <xdr:to>
      <xdr:col>7</xdr:col>
      <xdr:colOff>1000125</xdr:colOff>
      <xdr:row>140</xdr:row>
      <xdr:rowOff>142875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95975" y="22107525"/>
          <a:ext cx="6381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143</xdr:row>
      <xdr:rowOff>57150</xdr:rowOff>
    </xdr:from>
    <xdr:to>
      <xdr:col>7</xdr:col>
      <xdr:colOff>828675</xdr:colOff>
      <xdr:row>143</xdr:row>
      <xdr:rowOff>495300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67425" y="22545675"/>
          <a:ext cx="295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146</xdr:row>
      <xdr:rowOff>76200</xdr:rowOff>
    </xdr:from>
    <xdr:to>
      <xdr:col>7</xdr:col>
      <xdr:colOff>828675</xdr:colOff>
      <xdr:row>146</xdr:row>
      <xdr:rowOff>514350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67425" y="23364825"/>
          <a:ext cx="295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149</xdr:row>
      <xdr:rowOff>57150</xdr:rowOff>
    </xdr:from>
    <xdr:to>
      <xdr:col>7</xdr:col>
      <xdr:colOff>819150</xdr:colOff>
      <xdr:row>149</xdr:row>
      <xdr:rowOff>495300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67425" y="24145875"/>
          <a:ext cx="285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152</xdr:row>
      <xdr:rowOff>76200</xdr:rowOff>
    </xdr:from>
    <xdr:to>
      <xdr:col>7</xdr:col>
      <xdr:colOff>819150</xdr:colOff>
      <xdr:row>152</xdr:row>
      <xdr:rowOff>495300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67425" y="24965025"/>
          <a:ext cx="285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135</xdr:row>
      <xdr:rowOff>66675</xdr:rowOff>
    </xdr:from>
    <xdr:to>
      <xdr:col>7</xdr:col>
      <xdr:colOff>838200</xdr:colOff>
      <xdr:row>136</xdr:row>
      <xdr:rowOff>95250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19800" y="21412200"/>
          <a:ext cx="352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82</xdr:row>
      <xdr:rowOff>142875</xdr:rowOff>
    </xdr:from>
    <xdr:to>
      <xdr:col>7</xdr:col>
      <xdr:colOff>1133475</xdr:colOff>
      <xdr:row>84</xdr:row>
      <xdr:rowOff>47625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43575" y="13420725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123</xdr:row>
      <xdr:rowOff>9525</xdr:rowOff>
    </xdr:from>
    <xdr:to>
      <xdr:col>7</xdr:col>
      <xdr:colOff>895350</xdr:colOff>
      <xdr:row>123</xdr:row>
      <xdr:rowOff>142875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91225" y="19564350"/>
          <a:ext cx="4381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10</xdr:col>
      <xdr:colOff>676275</xdr:colOff>
      <xdr:row>8</xdr:row>
      <xdr:rowOff>38100</xdr:rowOff>
    </xdr:to>
    <xdr:pic>
      <xdr:nvPicPr>
        <xdr:cNvPr id="20" name="Picture 30"/>
        <xdr:cNvPicPr preferRelativeResize="1">
          <a:picLocks noChangeAspect="1"/>
        </xdr:cNvPicPr>
      </xdr:nvPicPr>
      <xdr:blipFill>
        <a:blip r:embed="rId16"/>
        <a:srcRect l="14791" t="20222" r="13471" b="53778"/>
        <a:stretch>
          <a:fillRect/>
        </a:stretch>
      </xdr:blipFill>
      <xdr:spPr>
        <a:xfrm>
          <a:off x="57150" y="0"/>
          <a:ext cx="8848725" cy="1771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W170"/>
  <sheetViews>
    <sheetView tabSelected="1" zoomScaleSheetLayoutView="115" workbookViewId="0" topLeftCell="A67">
      <selection activeCell="P6" sqref="P6"/>
    </sheetView>
  </sheetViews>
  <sheetFormatPr defaultColWidth="9.00390625" defaultRowHeight="12.75"/>
  <cols>
    <col min="1" max="1" width="0.74609375" style="0" customWidth="1"/>
    <col min="2" max="2" width="4.25390625" style="1" customWidth="1"/>
    <col min="3" max="3" width="3.75390625" style="0" customWidth="1"/>
    <col min="4" max="4" width="32.625" style="0" customWidth="1"/>
    <col min="5" max="5" width="11.25390625" style="0" customWidth="1"/>
    <col min="6" max="6" width="10.625" style="0" customWidth="1"/>
    <col min="7" max="7" width="9.375" style="0" customWidth="1"/>
    <col min="8" max="8" width="17.25390625" style="0" customWidth="1"/>
    <col min="9" max="9" width="9.125" style="34" customWidth="1"/>
    <col min="12" max="12" width="0.74609375" style="0" customWidth="1"/>
  </cols>
  <sheetData>
    <row r="1" ht="12.75"/>
    <row r="2" ht="12.75"/>
    <row r="3" ht="12.75"/>
    <row r="4" ht="12.75"/>
    <row r="5" ht="12.75"/>
    <row r="6" ht="47.25" customHeight="1"/>
    <row r="7" ht="12.75"/>
    <row r="8" ht="12.75"/>
    <row r="9" ht="5.25" customHeight="1"/>
    <row r="10" spans="2:11" ht="22.5">
      <c r="B10" s="83" t="s">
        <v>36</v>
      </c>
      <c r="C10" s="83"/>
      <c r="D10" s="83"/>
      <c r="E10" s="83"/>
      <c r="F10" s="83"/>
      <c r="G10" s="83"/>
      <c r="H10" s="83"/>
      <c r="I10" s="83"/>
      <c r="J10" s="83"/>
      <c r="K10" s="83"/>
    </row>
    <row r="11" spans="2:11" ht="12.75">
      <c r="B11" s="3"/>
      <c r="C11" s="2"/>
      <c r="D11" s="2"/>
      <c r="E11" s="2"/>
      <c r="F11" s="2"/>
      <c r="G11" s="2"/>
      <c r="H11" s="84" t="s">
        <v>55</v>
      </c>
      <c r="I11" s="84"/>
      <c r="J11" s="84"/>
      <c r="K11" s="84"/>
    </row>
    <row r="12" spans="1:12" ht="3" customHeight="1">
      <c r="A12" s="4"/>
      <c r="B12" s="5"/>
      <c r="C12" s="4"/>
      <c r="D12" s="4"/>
      <c r="E12" s="4"/>
      <c r="F12" s="4"/>
      <c r="G12" s="4"/>
      <c r="H12" s="4"/>
      <c r="I12" s="32"/>
      <c r="J12" s="4"/>
      <c r="K12" s="4"/>
      <c r="L12" s="4"/>
    </row>
    <row r="13" spans="1:12" ht="15.75" customHeight="1">
      <c r="A13" s="4"/>
      <c r="B13" s="78" t="s">
        <v>0</v>
      </c>
      <c r="C13" s="78" t="s">
        <v>1</v>
      </c>
      <c r="D13" s="78"/>
      <c r="E13" s="78"/>
      <c r="F13" s="78"/>
      <c r="G13" s="78"/>
      <c r="H13" s="78"/>
      <c r="I13" s="78" t="s">
        <v>2</v>
      </c>
      <c r="J13" s="78"/>
      <c r="K13" s="78"/>
      <c r="L13" s="5"/>
    </row>
    <row r="14" spans="1:12" ht="24.75" customHeight="1">
      <c r="A14" s="4"/>
      <c r="B14" s="79"/>
      <c r="C14" s="77" t="s">
        <v>1</v>
      </c>
      <c r="D14" s="77"/>
      <c r="E14" s="21" t="s">
        <v>3</v>
      </c>
      <c r="F14" s="21" t="s">
        <v>4</v>
      </c>
      <c r="G14" s="21" t="s">
        <v>5</v>
      </c>
      <c r="H14" s="21" t="s">
        <v>6</v>
      </c>
      <c r="I14" s="33" t="s">
        <v>7</v>
      </c>
      <c r="J14" s="22" t="s">
        <v>8</v>
      </c>
      <c r="K14" s="22" t="s">
        <v>35</v>
      </c>
      <c r="L14" s="6"/>
    </row>
    <row r="15" spans="1:12" ht="3" customHeight="1">
      <c r="A15" s="4"/>
      <c r="B15" s="5"/>
      <c r="C15" s="4"/>
      <c r="D15" s="4"/>
      <c r="E15" s="4"/>
      <c r="F15" s="4"/>
      <c r="G15" s="4"/>
      <c r="H15" s="4"/>
      <c r="I15" s="32"/>
      <c r="J15" s="4"/>
      <c r="K15" s="4"/>
      <c r="L15" s="4"/>
    </row>
    <row r="16" spans="1:12" ht="16.5" customHeight="1">
      <c r="A16" s="4"/>
      <c r="B16" s="23">
        <v>1</v>
      </c>
      <c r="C16" s="27" t="s">
        <v>9</v>
      </c>
      <c r="D16" s="28"/>
      <c r="E16" s="28"/>
      <c r="F16" s="28"/>
      <c r="G16" s="28"/>
      <c r="H16" s="29"/>
      <c r="I16" s="74"/>
      <c r="J16" s="75"/>
      <c r="K16" s="76"/>
      <c r="L16" s="4"/>
    </row>
    <row r="17" spans="1:12" ht="12.75" customHeight="1">
      <c r="A17" s="4"/>
      <c r="B17" s="57"/>
      <c r="C17" s="13"/>
      <c r="D17" s="11" t="s">
        <v>41</v>
      </c>
      <c r="E17" s="14" t="s">
        <v>10</v>
      </c>
      <c r="F17" s="15">
        <v>14</v>
      </c>
      <c r="G17" s="15">
        <v>82</v>
      </c>
      <c r="H17" s="73"/>
      <c r="I17" s="49">
        <f>J17/(F17/1000)</f>
        <v>20714.285714285714</v>
      </c>
      <c r="J17" s="20">
        <v>290</v>
      </c>
      <c r="K17" s="24">
        <f>J17*G17/1000</f>
        <v>23.78</v>
      </c>
      <c r="L17" s="4"/>
    </row>
    <row r="18" spans="1:12" ht="12.75" customHeight="1">
      <c r="A18" s="4"/>
      <c r="B18" s="57"/>
      <c r="C18" s="13"/>
      <c r="D18" s="9" t="s">
        <v>11</v>
      </c>
      <c r="E18" s="14" t="s">
        <v>10</v>
      </c>
      <c r="F18" s="15">
        <v>14</v>
      </c>
      <c r="G18" s="15">
        <v>82</v>
      </c>
      <c r="H18" s="73"/>
      <c r="I18" s="49">
        <f aca="true" t="shared" si="0" ref="I18:I30">J18/(F18/1000)</f>
        <v>15714.285714285714</v>
      </c>
      <c r="J18" s="20">
        <v>220</v>
      </c>
      <c r="K18" s="24">
        <f>J18*G18/1000</f>
        <v>18.04</v>
      </c>
      <c r="L18" s="4"/>
    </row>
    <row r="19" spans="1:12" ht="12.75" customHeight="1">
      <c r="A19" s="4"/>
      <c r="B19" s="57"/>
      <c r="C19" s="13"/>
      <c r="D19" s="9" t="s">
        <v>12</v>
      </c>
      <c r="E19" s="14" t="s">
        <v>10</v>
      </c>
      <c r="F19" s="15">
        <v>14</v>
      </c>
      <c r="G19" s="15">
        <v>82</v>
      </c>
      <c r="H19" s="73"/>
      <c r="I19" s="49">
        <f t="shared" si="0"/>
        <v>12857.142857142857</v>
      </c>
      <c r="J19" s="20">
        <v>180</v>
      </c>
      <c r="K19" s="24">
        <f>J19*G19/1000</f>
        <v>14.76</v>
      </c>
      <c r="L19" s="4"/>
    </row>
    <row r="20" spans="1:12" ht="12.75" customHeight="1">
      <c r="A20" s="4"/>
      <c r="B20" s="57"/>
      <c r="C20" s="13"/>
      <c r="D20" s="9" t="s">
        <v>13</v>
      </c>
      <c r="E20" s="14" t="s">
        <v>10</v>
      </c>
      <c r="F20" s="15">
        <v>14</v>
      </c>
      <c r="G20" s="15">
        <v>82</v>
      </c>
      <c r="H20" s="73"/>
      <c r="I20" s="49">
        <f t="shared" si="0"/>
        <v>9285.714285714286</v>
      </c>
      <c r="J20" s="20">
        <v>130</v>
      </c>
      <c r="K20" s="24">
        <f>J20*G20/1000</f>
        <v>10.66</v>
      </c>
      <c r="L20" s="4"/>
    </row>
    <row r="21" spans="1:12" ht="12.75" customHeight="1">
      <c r="A21" s="4"/>
      <c r="B21" s="57"/>
      <c r="C21" s="13"/>
      <c r="D21" s="9" t="s">
        <v>37</v>
      </c>
      <c r="E21" s="14" t="s">
        <v>10</v>
      </c>
      <c r="F21" s="15">
        <v>14</v>
      </c>
      <c r="G21" s="15">
        <v>82</v>
      </c>
      <c r="H21" s="73"/>
      <c r="I21" s="49">
        <f t="shared" si="0"/>
        <v>5714.285714285714</v>
      </c>
      <c r="J21" s="20">
        <v>80</v>
      </c>
      <c r="K21" s="24">
        <f>J21*G21/1000</f>
        <v>6.56</v>
      </c>
      <c r="L21" s="4"/>
    </row>
    <row r="22" spans="1:12" ht="12.75" customHeight="1">
      <c r="A22" s="4"/>
      <c r="B22" s="57"/>
      <c r="C22" s="16"/>
      <c r="D22" s="9" t="s">
        <v>42</v>
      </c>
      <c r="E22" s="14" t="s">
        <v>10</v>
      </c>
      <c r="F22" s="15">
        <v>14</v>
      </c>
      <c r="G22" s="15">
        <v>82</v>
      </c>
      <c r="H22" s="73"/>
      <c r="I22" s="49">
        <f t="shared" si="0"/>
        <v>15714.285714285714</v>
      </c>
      <c r="J22" s="20">
        <v>220</v>
      </c>
      <c r="K22" s="24">
        <f aca="true" t="shared" si="1" ref="K22:K30">J22*G22/1000</f>
        <v>18.04</v>
      </c>
      <c r="L22" s="4"/>
    </row>
    <row r="23" spans="1:12" ht="12.75" customHeight="1">
      <c r="A23" s="4"/>
      <c r="B23" s="57"/>
      <c r="C23" s="16"/>
      <c r="D23" s="9" t="s">
        <v>43</v>
      </c>
      <c r="E23" s="14" t="s">
        <v>10</v>
      </c>
      <c r="F23" s="15">
        <v>14</v>
      </c>
      <c r="G23" s="15">
        <v>82</v>
      </c>
      <c r="H23" s="73"/>
      <c r="I23" s="49">
        <f t="shared" si="0"/>
        <v>12857.142857142857</v>
      </c>
      <c r="J23" s="20">
        <v>180</v>
      </c>
      <c r="K23" s="24">
        <f t="shared" si="1"/>
        <v>14.76</v>
      </c>
      <c r="L23" s="4"/>
    </row>
    <row r="24" spans="1:12" ht="12.75" customHeight="1">
      <c r="A24" s="4"/>
      <c r="B24" s="57"/>
      <c r="C24" s="16"/>
      <c r="D24" s="9" t="s">
        <v>44</v>
      </c>
      <c r="E24" s="14" t="s">
        <v>10</v>
      </c>
      <c r="F24" s="15">
        <v>14</v>
      </c>
      <c r="G24" s="15">
        <v>82</v>
      </c>
      <c r="H24" s="73"/>
      <c r="I24" s="49">
        <f t="shared" si="0"/>
        <v>9285.714285714286</v>
      </c>
      <c r="J24" s="20">
        <v>130</v>
      </c>
      <c r="K24" s="24">
        <f t="shared" si="1"/>
        <v>10.66</v>
      </c>
      <c r="L24" s="4"/>
    </row>
    <row r="25" spans="1:12" ht="12.75" customHeight="1">
      <c r="A25" s="4"/>
      <c r="B25" s="57"/>
      <c r="C25" s="16"/>
      <c r="D25" s="10" t="s">
        <v>45</v>
      </c>
      <c r="E25" s="17" t="s">
        <v>10</v>
      </c>
      <c r="F25" s="18">
        <v>14</v>
      </c>
      <c r="G25" s="18">
        <v>82</v>
      </c>
      <c r="H25" s="73"/>
      <c r="I25" s="49">
        <f t="shared" si="0"/>
        <v>20714.285714285714</v>
      </c>
      <c r="J25" s="20">
        <v>290</v>
      </c>
      <c r="K25" s="26">
        <f t="shared" si="1"/>
        <v>23.78</v>
      </c>
      <c r="L25" s="4"/>
    </row>
    <row r="26" spans="1:12" ht="12.75" customHeight="1">
      <c r="A26" s="4"/>
      <c r="B26" s="57"/>
      <c r="C26" s="16"/>
      <c r="D26" s="10" t="s">
        <v>46</v>
      </c>
      <c r="E26" s="17" t="s">
        <v>10</v>
      </c>
      <c r="F26" s="18">
        <v>14</v>
      </c>
      <c r="G26" s="18">
        <v>82</v>
      </c>
      <c r="H26" s="73"/>
      <c r="I26" s="49">
        <f t="shared" si="0"/>
        <v>17857.142857142855</v>
      </c>
      <c r="J26" s="20">
        <v>250</v>
      </c>
      <c r="K26" s="26">
        <f t="shared" si="1"/>
        <v>20.5</v>
      </c>
      <c r="L26" s="4"/>
    </row>
    <row r="27" spans="1:12" ht="12.75" customHeight="1">
      <c r="A27" s="4"/>
      <c r="B27" s="57"/>
      <c r="C27" s="16"/>
      <c r="D27" s="10" t="s">
        <v>47</v>
      </c>
      <c r="E27" s="17" t="s">
        <v>10</v>
      </c>
      <c r="F27" s="18">
        <v>14</v>
      </c>
      <c r="G27" s="18">
        <v>82</v>
      </c>
      <c r="H27" s="73"/>
      <c r="I27" s="49">
        <f t="shared" si="0"/>
        <v>15714.285714285714</v>
      </c>
      <c r="J27" s="20">
        <v>220</v>
      </c>
      <c r="K27" s="26">
        <f t="shared" si="1"/>
        <v>18.04</v>
      </c>
      <c r="L27" s="4"/>
    </row>
    <row r="28" spans="1:12" ht="12.75" customHeight="1">
      <c r="A28" s="4"/>
      <c r="B28" s="57"/>
      <c r="C28" s="13"/>
      <c r="D28" s="11" t="s">
        <v>48</v>
      </c>
      <c r="E28" s="14" t="s">
        <v>10</v>
      </c>
      <c r="F28" s="15">
        <v>14</v>
      </c>
      <c r="G28" s="15">
        <v>82</v>
      </c>
      <c r="H28" s="73"/>
      <c r="I28" s="49">
        <f t="shared" si="0"/>
        <v>17857.142857142855</v>
      </c>
      <c r="J28" s="20">
        <v>250</v>
      </c>
      <c r="K28" s="24">
        <f t="shared" si="1"/>
        <v>20.5</v>
      </c>
      <c r="L28" s="4"/>
    </row>
    <row r="29" spans="1:12" ht="12.75" customHeight="1">
      <c r="A29" s="4"/>
      <c r="B29" s="57"/>
      <c r="C29" s="13"/>
      <c r="D29" s="11" t="s">
        <v>49</v>
      </c>
      <c r="E29" s="14" t="s">
        <v>10</v>
      </c>
      <c r="F29" s="15">
        <v>14</v>
      </c>
      <c r="G29" s="15">
        <v>82</v>
      </c>
      <c r="H29" s="73"/>
      <c r="I29" s="49">
        <f t="shared" si="0"/>
        <v>15714.285714285714</v>
      </c>
      <c r="J29" s="20">
        <v>220</v>
      </c>
      <c r="K29" s="24">
        <f t="shared" si="1"/>
        <v>18.04</v>
      </c>
      <c r="L29" s="4"/>
    </row>
    <row r="30" spans="1:12" ht="12.75" customHeight="1">
      <c r="A30" s="4"/>
      <c r="B30" s="57"/>
      <c r="C30" s="13"/>
      <c r="D30" s="11" t="s">
        <v>50</v>
      </c>
      <c r="E30" s="14" t="s">
        <v>10</v>
      </c>
      <c r="F30" s="15">
        <v>14</v>
      </c>
      <c r="G30" s="15">
        <v>82</v>
      </c>
      <c r="H30" s="73"/>
      <c r="I30" s="49">
        <f t="shared" si="0"/>
        <v>12857.142857142857</v>
      </c>
      <c r="J30" s="20">
        <v>180</v>
      </c>
      <c r="K30" s="24">
        <f t="shared" si="1"/>
        <v>14.76</v>
      </c>
      <c r="L30" s="4"/>
    </row>
    <row r="31" spans="1:12" ht="3" customHeight="1">
      <c r="A31" s="4"/>
      <c r="B31" s="5"/>
      <c r="C31" s="4"/>
      <c r="D31" s="4"/>
      <c r="E31" s="4"/>
      <c r="F31" s="4"/>
      <c r="G31" s="4"/>
      <c r="H31" s="4"/>
      <c r="I31" s="32"/>
      <c r="J31" s="4"/>
      <c r="K31" s="4"/>
      <c r="L31" s="4"/>
    </row>
    <row r="32" spans="1:12" ht="16.5" customHeight="1">
      <c r="A32" s="4"/>
      <c r="B32" s="23">
        <v>2</v>
      </c>
      <c r="C32" s="55" t="s">
        <v>14</v>
      </c>
      <c r="D32" s="72"/>
      <c r="E32" s="55"/>
      <c r="F32" s="55"/>
      <c r="G32" s="55"/>
      <c r="H32" s="55"/>
      <c r="I32" s="68"/>
      <c r="J32" s="68"/>
      <c r="K32" s="68"/>
      <c r="L32" s="4"/>
    </row>
    <row r="33" spans="1:12" ht="12.75" customHeight="1">
      <c r="A33" s="4"/>
      <c r="B33" s="57"/>
      <c r="C33" s="13"/>
      <c r="D33" s="11" t="s">
        <v>41</v>
      </c>
      <c r="E33" s="14" t="s">
        <v>10</v>
      </c>
      <c r="F33" s="15">
        <v>14</v>
      </c>
      <c r="G33" s="15">
        <v>82</v>
      </c>
      <c r="H33" s="73"/>
      <c r="I33" s="49">
        <f aca="true" t="shared" si="2" ref="I33:I40">J33/(F33/1000)</f>
        <v>23571.428571428572</v>
      </c>
      <c r="J33" s="20">
        <v>330</v>
      </c>
      <c r="K33" s="24">
        <f aca="true" t="shared" si="3" ref="K33:K40">J33*G33/1000</f>
        <v>27.06</v>
      </c>
      <c r="L33" s="4"/>
    </row>
    <row r="34" spans="1:12" ht="12.75" customHeight="1">
      <c r="A34" s="4"/>
      <c r="B34" s="57"/>
      <c r="C34" s="13"/>
      <c r="D34" s="11" t="s">
        <v>11</v>
      </c>
      <c r="E34" s="14" t="s">
        <v>10</v>
      </c>
      <c r="F34" s="15">
        <v>14</v>
      </c>
      <c r="G34" s="15">
        <v>82</v>
      </c>
      <c r="H34" s="73"/>
      <c r="I34" s="49">
        <f t="shared" si="2"/>
        <v>18571.428571428572</v>
      </c>
      <c r="J34" s="20">
        <v>260</v>
      </c>
      <c r="K34" s="24">
        <f t="shared" si="3"/>
        <v>21.32</v>
      </c>
      <c r="L34" s="4"/>
    </row>
    <row r="35" spans="1:12" ht="12.75" customHeight="1">
      <c r="A35" s="4"/>
      <c r="B35" s="57"/>
      <c r="C35" s="13"/>
      <c r="D35" s="11" t="s">
        <v>51</v>
      </c>
      <c r="E35" s="14" t="s">
        <v>10</v>
      </c>
      <c r="F35" s="15">
        <v>14</v>
      </c>
      <c r="G35" s="15">
        <v>82</v>
      </c>
      <c r="H35" s="73"/>
      <c r="I35" s="49">
        <f t="shared" si="2"/>
        <v>15714.285714285714</v>
      </c>
      <c r="J35" s="20">
        <v>220</v>
      </c>
      <c r="K35" s="24">
        <f t="shared" si="3"/>
        <v>18.04</v>
      </c>
      <c r="L35" s="4"/>
    </row>
    <row r="36" spans="1:12" ht="12.75" customHeight="1">
      <c r="A36" s="4"/>
      <c r="B36" s="57"/>
      <c r="C36" s="13"/>
      <c r="D36" s="11" t="s">
        <v>13</v>
      </c>
      <c r="E36" s="14" t="s">
        <v>10</v>
      </c>
      <c r="F36" s="15">
        <v>14</v>
      </c>
      <c r="G36" s="15">
        <v>82</v>
      </c>
      <c r="H36" s="73"/>
      <c r="I36" s="49">
        <f t="shared" si="2"/>
        <v>9285.714285714286</v>
      </c>
      <c r="J36" s="20">
        <v>130</v>
      </c>
      <c r="K36" s="24">
        <f t="shared" si="3"/>
        <v>10.66</v>
      </c>
      <c r="L36" s="4"/>
    </row>
    <row r="37" spans="1:12" ht="12.75" customHeight="1">
      <c r="A37" s="4"/>
      <c r="B37" s="57"/>
      <c r="C37" s="13"/>
      <c r="D37" s="11" t="s">
        <v>37</v>
      </c>
      <c r="E37" s="14" t="s">
        <v>10</v>
      </c>
      <c r="F37" s="15">
        <v>14</v>
      </c>
      <c r="G37" s="15">
        <v>82</v>
      </c>
      <c r="H37" s="73"/>
      <c r="I37" s="49">
        <f t="shared" si="2"/>
        <v>5714.285714285714</v>
      </c>
      <c r="J37" s="20">
        <v>80</v>
      </c>
      <c r="K37" s="24">
        <f t="shared" si="3"/>
        <v>6.56</v>
      </c>
      <c r="L37" s="4"/>
    </row>
    <row r="38" spans="1:12" ht="12.75" customHeight="1">
      <c r="A38" s="4"/>
      <c r="B38" s="57"/>
      <c r="C38" s="13"/>
      <c r="D38" s="11" t="s">
        <v>45</v>
      </c>
      <c r="E38" s="14" t="s">
        <v>10</v>
      </c>
      <c r="F38" s="15">
        <v>14</v>
      </c>
      <c r="G38" s="15">
        <v>82</v>
      </c>
      <c r="H38" s="73"/>
      <c r="I38" s="49">
        <f t="shared" si="2"/>
        <v>23571.428571428572</v>
      </c>
      <c r="J38" s="20">
        <v>330</v>
      </c>
      <c r="K38" s="24">
        <f t="shared" si="3"/>
        <v>27.06</v>
      </c>
      <c r="L38" s="4"/>
    </row>
    <row r="39" spans="1:12" ht="12.75" customHeight="1">
      <c r="A39" s="4"/>
      <c r="B39" s="57"/>
      <c r="C39" s="13"/>
      <c r="D39" s="11" t="s">
        <v>46</v>
      </c>
      <c r="E39" s="14" t="s">
        <v>10</v>
      </c>
      <c r="F39" s="15">
        <v>14</v>
      </c>
      <c r="G39" s="15">
        <v>82</v>
      </c>
      <c r="H39" s="73"/>
      <c r="I39" s="49">
        <f t="shared" si="2"/>
        <v>20714.285714285714</v>
      </c>
      <c r="J39" s="20">
        <v>290</v>
      </c>
      <c r="K39" s="24">
        <f t="shared" si="3"/>
        <v>23.78</v>
      </c>
      <c r="L39" s="4"/>
    </row>
    <row r="40" spans="1:12" ht="12.75" customHeight="1">
      <c r="A40" s="4"/>
      <c r="B40" s="57"/>
      <c r="C40" s="13"/>
      <c r="D40" s="11" t="s">
        <v>47</v>
      </c>
      <c r="E40" s="14" t="s">
        <v>10</v>
      </c>
      <c r="F40" s="15">
        <v>14</v>
      </c>
      <c r="G40" s="15">
        <v>82</v>
      </c>
      <c r="H40" s="73"/>
      <c r="I40" s="49">
        <f t="shared" si="2"/>
        <v>18571.428571428572</v>
      </c>
      <c r="J40" s="20">
        <v>260</v>
      </c>
      <c r="K40" s="24">
        <f t="shared" si="3"/>
        <v>21.32</v>
      </c>
      <c r="L40" s="4"/>
    </row>
    <row r="41" spans="1:12" ht="3" customHeight="1">
      <c r="A41" s="4"/>
      <c r="B41" s="5"/>
      <c r="C41" s="4"/>
      <c r="D41" s="4"/>
      <c r="E41" s="4"/>
      <c r="F41" s="4"/>
      <c r="G41" s="4"/>
      <c r="H41" s="4"/>
      <c r="I41" s="32"/>
      <c r="J41" s="4"/>
      <c r="K41" s="4"/>
      <c r="L41" s="4"/>
    </row>
    <row r="42" spans="1:12" ht="16.5" customHeight="1">
      <c r="A42" s="4"/>
      <c r="B42" s="23">
        <v>3</v>
      </c>
      <c r="C42" s="55" t="s">
        <v>15</v>
      </c>
      <c r="D42" s="72"/>
      <c r="E42" s="55"/>
      <c r="F42" s="55"/>
      <c r="G42" s="55"/>
      <c r="H42" s="55"/>
      <c r="I42" s="68"/>
      <c r="J42" s="68"/>
      <c r="K42" s="68"/>
      <c r="L42" s="4"/>
    </row>
    <row r="43" spans="1:12" ht="12.75" customHeight="1">
      <c r="A43" s="4"/>
      <c r="B43" s="57"/>
      <c r="C43" s="13"/>
      <c r="D43" s="11" t="s">
        <v>41</v>
      </c>
      <c r="E43" s="14" t="s">
        <v>10</v>
      </c>
      <c r="F43" s="15">
        <v>14</v>
      </c>
      <c r="G43" s="15">
        <v>82</v>
      </c>
      <c r="H43" s="73"/>
      <c r="I43" s="49">
        <f aca="true" t="shared" si="4" ref="I43:I51">J43/(F43/1000)</f>
        <v>23571.428571428572</v>
      </c>
      <c r="J43" s="20">
        <v>330</v>
      </c>
      <c r="K43" s="24">
        <f aca="true" t="shared" si="5" ref="K43:K51">J43*G43/1000</f>
        <v>27.06</v>
      </c>
      <c r="L43" s="4"/>
    </row>
    <row r="44" spans="1:12" ht="12.75" customHeight="1">
      <c r="A44" s="4"/>
      <c r="B44" s="57"/>
      <c r="C44" s="13"/>
      <c r="D44" s="11" t="s">
        <v>38</v>
      </c>
      <c r="E44" s="14" t="s">
        <v>10</v>
      </c>
      <c r="F44" s="15">
        <v>14</v>
      </c>
      <c r="G44" s="15">
        <v>82</v>
      </c>
      <c r="H44" s="73"/>
      <c r="I44" s="49">
        <f t="shared" si="4"/>
        <v>18571.428571428572</v>
      </c>
      <c r="J44" s="20">
        <v>260</v>
      </c>
      <c r="K44" s="24">
        <f t="shared" si="5"/>
        <v>21.32</v>
      </c>
      <c r="L44" s="4"/>
    </row>
    <row r="45" spans="1:12" ht="12.75" customHeight="1">
      <c r="A45" s="4"/>
      <c r="B45" s="57"/>
      <c r="C45" s="13"/>
      <c r="D45" s="11" t="s">
        <v>39</v>
      </c>
      <c r="E45" s="14" t="s">
        <v>10</v>
      </c>
      <c r="F45" s="15">
        <v>14</v>
      </c>
      <c r="G45" s="15">
        <v>82</v>
      </c>
      <c r="H45" s="73"/>
      <c r="I45" s="49">
        <f t="shared" si="4"/>
        <v>15714.285714285714</v>
      </c>
      <c r="J45" s="20">
        <v>220</v>
      </c>
      <c r="K45" s="24">
        <f t="shared" si="5"/>
        <v>18.04</v>
      </c>
      <c r="L45" s="4"/>
    </row>
    <row r="46" spans="1:12" ht="12.75" customHeight="1">
      <c r="A46" s="4"/>
      <c r="B46" s="57"/>
      <c r="C46" s="13"/>
      <c r="D46" s="11" t="s">
        <v>12</v>
      </c>
      <c r="E46" s="14" t="s">
        <v>10</v>
      </c>
      <c r="F46" s="15">
        <v>14</v>
      </c>
      <c r="G46" s="15">
        <v>82</v>
      </c>
      <c r="H46" s="73"/>
      <c r="I46" s="49">
        <f t="shared" si="4"/>
        <v>12857.142857142857</v>
      </c>
      <c r="J46" s="20">
        <v>180</v>
      </c>
      <c r="K46" s="24">
        <f t="shared" si="5"/>
        <v>14.76</v>
      </c>
      <c r="L46" s="4"/>
    </row>
    <row r="47" spans="1:12" ht="12.75" customHeight="1">
      <c r="A47" s="4"/>
      <c r="B47" s="57"/>
      <c r="C47" s="13"/>
      <c r="D47" s="11" t="s">
        <v>13</v>
      </c>
      <c r="E47" s="14" t="s">
        <v>10</v>
      </c>
      <c r="F47" s="15">
        <v>14</v>
      </c>
      <c r="G47" s="15">
        <v>82</v>
      </c>
      <c r="H47" s="73"/>
      <c r="I47" s="49">
        <f t="shared" si="4"/>
        <v>9285.714285714286</v>
      </c>
      <c r="J47" s="20">
        <v>130</v>
      </c>
      <c r="K47" s="24">
        <f t="shared" si="5"/>
        <v>10.66</v>
      </c>
      <c r="L47" s="4"/>
    </row>
    <row r="48" spans="1:12" ht="12.75" customHeight="1">
      <c r="A48" s="4"/>
      <c r="B48" s="57"/>
      <c r="C48" s="13"/>
      <c r="D48" s="11" t="s">
        <v>37</v>
      </c>
      <c r="E48" s="14" t="s">
        <v>10</v>
      </c>
      <c r="F48" s="15">
        <v>14</v>
      </c>
      <c r="G48" s="15">
        <v>82</v>
      </c>
      <c r="H48" s="73"/>
      <c r="I48" s="49">
        <f t="shared" si="4"/>
        <v>5714.285714285714</v>
      </c>
      <c r="J48" s="20">
        <v>80</v>
      </c>
      <c r="K48" s="24">
        <f t="shared" si="5"/>
        <v>6.56</v>
      </c>
      <c r="L48" s="4"/>
    </row>
    <row r="49" spans="1:12" ht="12.75" customHeight="1">
      <c r="A49" s="4"/>
      <c r="B49" s="57"/>
      <c r="C49" s="13"/>
      <c r="D49" s="11" t="s">
        <v>45</v>
      </c>
      <c r="E49" s="14" t="s">
        <v>10</v>
      </c>
      <c r="F49" s="15">
        <v>14</v>
      </c>
      <c r="G49" s="15">
        <v>82</v>
      </c>
      <c r="H49" s="73"/>
      <c r="I49" s="49">
        <f t="shared" si="4"/>
        <v>23571.428571428572</v>
      </c>
      <c r="J49" s="20">
        <v>330</v>
      </c>
      <c r="K49" s="24">
        <f t="shared" si="5"/>
        <v>27.06</v>
      </c>
      <c r="L49" s="4"/>
    </row>
    <row r="50" spans="1:12" ht="12.75" customHeight="1">
      <c r="A50" s="4"/>
      <c r="B50" s="57"/>
      <c r="C50" s="13"/>
      <c r="D50" s="11" t="s">
        <v>46</v>
      </c>
      <c r="E50" s="14" t="s">
        <v>10</v>
      </c>
      <c r="F50" s="15">
        <v>14</v>
      </c>
      <c r="G50" s="15">
        <v>82</v>
      </c>
      <c r="H50" s="73"/>
      <c r="I50" s="49">
        <f t="shared" si="4"/>
        <v>20714.285714285714</v>
      </c>
      <c r="J50" s="20">
        <v>290</v>
      </c>
      <c r="K50" s="24">
        <f t="shared" si="5"/>
        <v>23.78</v>
      </c>
      <c r="L50" s="4"/>
    </row>
    <row r="51" spans="1:12" ht="12.75" customHeight="1">
      <c r="A51" s="4"/>
      <c r="B51" s="57"/>
      <c r="C51" s="13"/>
      <c r="D51" s="11" t="s">
        <v>47</v>
      </c>
      <c r="E51" s="14" t="s">
        <v>10</v>
      </c>
      <c r="F51" s="15">
        <v>14</v>
      </c>
      <c r="G51" s="15">
        <v>82</v>
      </c>
      <c r="H51" s="73"/>
      <c r="I51" s="49">
        <f t="shared" si="4"/>
        <v>18571.428571428572</v>
      </c>
      <c r="J51" s="20">
        <v>260</v>
      </c>
      <c r="K51" s="24">
        <f t="shared" si="5"/>
        <v>21.32</v>
      </c>
      <c r="L51" s="4"/>
    </row>
    <row r="52" spans="1:12" ht="3" customHeight="1">
      <c r="A52" s="4"/>
      <c r="B52" s="5"/>
      <c r="C52" s="4"/>
      <c r="D52" s="4"/>
      <c r="E52" s="4"/>
      <c r="F52" s="4"/>
      <c r="G52" s="4"/>
      <c r="H52" s="4"/>
      <c r="I52" s="32"/>
      <c r="J52" s="4"/>
      <c r="K52" s="4"/>
      <c r="L52" s="4"/>
    </row>
    <row r="53" spans="1:12" ht="16.5" customHeight="1">
      <c r="A53" s="4"/>
      <c r="B53" s="23">
        <v>4</v>
      </c>
      <c r="C53" s="55" t="s">
        <v>16</v>
      </c>
      <c r="D53" s="72"/>
      <c r="E53" s="55"/>
      <c r="F53" s="55"/>
      <c r="G53" s="55"/>
      <c r="H53" s="55"/>
      <c r="I53" s="68"/>
      <c r="J53" s="68"/>
      <c r="K53" s="68"/>
      <c r="L53" s="4"/>
    </row>
    <row r="54" spans="1:12" ht="12.75" customHeight="1">
      <c r="A54" s="4"/>
      <c r="B54" s="57"/>
      <c r="C54" s="13"/>
      <c r="D54" s="11" t="s">
        <v>41</v>
      </c>
      <c r="E54" s="14" t="s">
        <v>17</v>
      </c>
      <c r="F54" s="15">
        <v>16</v>
      </c>
      <c r="G54" s="15">
        <v>47</v>
      </c>
      <c r="H54" s="73"/>
      <c r="I54" s="38">
        <f>K54/(F54/1000)/(G54/1000)</f>
        <v>33244.68085106383</v>
      </c>
      <c r="J54" s="25"/>
      <c r="K54" s="30">
        <v>25</v>
      </c>
      <c r="L54" s="4"/>
    </row>
    <row r="55" spans="1:12" ht="12.75" customHeight="1">
      <c r="A55" s="4"/>
      <c r="B55" s="57"/>
      <c r="C55" s="13"/>
      <c r="D55" s="11" t="s">
        <v>18</v>
      </c>
      <c r="E55" s="14" t="s">
        <v>17</v>
      </c>
      <c r="F55" s="15">
        <v>16</v>
      </c>
      <c r="G55" s="15">
        <v>47</v>
      </c>
      <c r="H55" s="73"/>
      <c r="I55" s="38">
        <f aca="true" t="shared" si="6" ref="I55:I60">K55/(F55/1000)/(G55/1000)</f>
        <v>26595.744680851065</v>
      </c>
      <c r="J55" s="25"/>
      <c r="K55" s="30">
        <v>20</v>
      </c>
      <c r="L55" s="4"/>
    </row>
    <row r="56" spans="1:12" ht="12.75" customHeight="1">
      <c r="A56" s="4"/>
      <c r="B56" s="57"/>
      <c r="C56" s="13"/>
      <c r="D56" s="11" t="s">
        <v>12</v>
      </c>
      <c r="E56" s="14" t="s">
        <v>17</v>
      </c>
      <c r="F56" s="15">
        <v>16</v>
      </c>
      <c r="G56" s="15">
        <v>47</v>
      </c>
      <c r="H56" s="73"/>
      <c r="I56" s="38">
        <f t="shared" si="6"/>
        <v>21276.59574468085</v>
      </c>
      <c r="J56" s="25"/>
      <c r="K56" s="30">
        <v>16</v>
      </c>
      <c r="L56" s="4"/>
    </row>
    <row r="57" spans="1:12" ht="12.75" customHeight="1">
      <c r="A57" s="4"/>
      <c r="B57" s="57"/>
      <c r="C57" s="13"/>
      <c r="D57" s="11" t="s">
        <v>13</v>
      </c>
      <c r="E57" s="14" t="s">
        <v>17</v>
      </c>
      <c r="F57" s="15">
        <v>16</v>
      </c>
      <c r="G57" s="15">
        <v>47</v>
      </c>
      <c r="H57" s="73"/>
      <c r="I57" s="38">
        <f t="shared" si="6"/>
        <v>13297.872340425532</v>
      </c>
      <c r="J57" s="25"/>
      <c r="K57" s="30">
        <v>10</v>
      </c>
      <c r="L57" s="4"/>
    </row>
    <row r="58" spans="1:12" ht="12.75" customHeight="1">
      <c r="A58" s="4"/>
      <c r="B58" s="57"/>
      <c r="C58" s="13"/>
      <c r="D58" s="9" t="s">
        <v>52</v>
      </c>
      <c r="E58" s="14" t="s">
        <v>40</v>
      </c>
      <c r="F58" s="15">
        <v>16</v>
      </c>
      <c r="G58" s="15">
        <v>47</v>
      </c>
      <c r="H58" s="73"/>
      <c r="I58" s="38">
        <f t="shared" si="6"/>
        <v>39893.617021276594</v>
      </c>
      <c r="J58" s="25"/>
      <c r="K58" s="30">
        <v>30</v>
      </c>
      <c r="L58" s="4"/>
    </row>
    <row r="59" spans="1:12" ht="12.75" customHeight="1">
      <c r="A59" s="4"/>
      <c r="B59" s="57"/>
      <c r="C59" s="13"/>
      <c r="D59" s="9" t="s">
        <v>53</v>
      </c>
      <c r="E59" s="14" t="s">
        <v>40</v>
      </c>
      <c r="F59" s="15">
        <v>16</v>
      </c>
      <c r="G59" s="15">
        <v>47</v>
      </c>
      <c r="H59" s="73"/>
      <c r="I59" s="38">
        <f t="shared" si="6"/>
        <v>33244.68085106383</v>
      </c>
      <c r="J59" s="25"/>
      <c r="K59" s="30">
        <v>25</v>
      </c>
      <c r="L59" s="4"/>
    </row>
    <row r="60" spans="1:12" ht="12.75" customHeight="1">
      <c r="A60" s="4"/>
      <c r="B60" s="57"/>
      <c r="C60" s="13"/>
      <c r="D60" s="9" t="s">
        <v>54</v>
      </c>
      <c r="E60" s="14" t="s">
        <v>40</v>
      </c>
      <c r="F60" s="15">
        <v>16</v>
      </c>
      <c r="G60" s="15">
        <v>47</v>
      </c>
      <c r="H60" s="73"/>
      <c r="I60" s="38">
        <f t="shared" si="6"/>
        <v>26595.744680851065</v>
      </c>
      <c r="J60" s="25"/>
      <c r="K60" s="30">
        <v>20</v>
      </c>
      <c r="L60" s="4"/>
    </row>
    <row r="61" spans="1:12" ht="3" customHeight="1">
      <c r="A61" s="4"/>
      <c r="B61" s="5"/>
      <c r="C61" s="4"/>
      <c r="D61" s="4"/>
      <c r="E61" s="4"/>
      <c r="F61" s="4"/>
      <c r="G61" s="4"/>
      <c r="H61" s="4"/>
      <c r="I61" s="32"/>
      <c r="J61" s="4"/>
      <c r="K61" s="4"/>
      <c r="L61" s="4"/>
    </row>
    <row r="62" spans="1:12" ht="16.5" customHeight="1">
      <c r="A62" s="4"/>
      <c r="B62" s="23">
        <v>5</v>
      </c>
      <c r="C62" s="55" t="s">
        <v>19</v>
      </c>
      <c r="D62" s="72"/>
      <c r="E62" s="55"/>
      <c r="F62" s="55"/>
      <c r="G62" s="55"/>
      <c r="H62" s="55"/>
      <c r="I62" s="68"/>
      <c r="J62" s="68"/>
      <c r="K62" s="68"/>
      <c r="L62" s="4"/>
    </row>
    <row r="63" spans="1:12" ht="12.75" customHeight="1">
      <c r="A63" s="4"/>
      <c r="B63" s="57"/>
      <c r="C63" s="13"/>
      <c r="D63" s="11" t="s">
        <v>41</v>
      </c>
      <c r="E63" s="14" t="s">
        <v>10</v>
      </c>
      <c r="F63" s="15">
        <v>14</v>
      </c>
      <c r="G63" s="15">
        <v>88</v>
      </c>
      <c r="H63" s="73"/>
      <c r="I63" s="38">
        <f aca="true" t="shared" si="7" ref="I63:I69">K63/(F63/1000)/(G63/1000)</f>
        <v>20292.207792207795</v>
      </c>
      <c r="J63" s="25"/>
      <c r="K63" s="30">
        <v>25</v>
      </c>
      <c r="L63" s="4"/>
    </row>
    <row r="64" spans="1:12" ht="12.75" customHeight="1">
      <c r="A64" s="4"/>
      <c r="B64" s="57"/>
      <c r="C64" s="13"/>
      <c r="D64" s="11" t="s">
        <v>11</v>
      </c>
      <c r="E64" s="14" t="s">
        <v>10</v>
      </c>
      <c r="F64" s="15">
        <v>14</v>
      </c>
      <c r="G64" s="15">
        <v>88</v>
      </c>
      <c r="H64" s="73"/>
      <c r="I64" s="38">
        <f t="shared" si="7"/>
        <v>16233.766233766233</v>
      </c>
      <c r="J64" s="25"/>
      <c r="K64" s="30">
        <v>20</v>
      </c>
      <c r="L64" s="4"/>
    </row>
    <row r="65" spans="1:12" ht="12.75" customHeight="1">
      <c r="A65" s="4"/>
      <c r="B65" s="57"/>
      <c r="C65" s="13"/>
      <c r="D65" s="11" t="s">
        <v>12</v>
      </c>
      <c r="E65" s="14" t="s">
        <v>10</v>
      </c>
      <c r="F65" s="15">
        <v>14</v>
      </c>
      <c r="G65" s="15">
        <v>88</v>
      </c>
      <c r="H65" s="73"/>
      <c r="I65" s="38">
        <f t="shared" si="7"/>
        <v>12987.012987012988</v>
      </c>
      <c r="J65" s="25"/>
      <c r="K65" s="30">
        <v>16</v>
      </c>
      <c r="L65" s="4"/>
    </row>
    <row r="66" spans="1:12" ht="12.75" customHeight="1">
      <c r="A66" s="4"/>
      <c r="B66" s="57"/>
      <c r="C66" s="13"/>
      <c r="D66" s="11" t="s">
        <v>13</v>
      </c>
      <c r="E66" s="14" t="s">
        <v>10</v>
      </c>
      <c r="F66" s="15">
        <v>14</v>
      </c>
      <c r="G66" s="15">
        <v>88</v>
      </c>
      <c r="H66" s="73"/>
      <c r="I66" s="38">
        <f t="shared" si="7"/>
        <v>8116.883116883117</v>
      </c>
      <c r="J66" s="25"/>
      <c r="K66" s="30">
        <v>10</v>
      </c>
      <c r="L66" s="4"/>
    </row>
    <row r="67" spans="1:12" ht="12.75" customHeight="1">
      <c r="A67" s="4"/>
      <c r="B67" s="57"/>
      <c r="C67" s="13"/>
      <c r="D67" s="9" t="s">
        <v>52</v>
      </c>
      <c r="E67" s="14" t="s">
        <v>10</v>
      </c>
      <c r="F67" s="15">
        <v>14</v>
      </c>
      <c r="G67" s="15">
        <v>88</v>
      </c>
      <c r="H67" s="73"/>
      <c r="I67" s="38">
        <f t="shared" si="7"/>
        <v>24350.64935064935</v>
      </c>
      <c r="J67" s="25"/>
      <c r="K67" s="30">
        <v>30</v>
      </c>
      <c r="L67" s="4"/>
    </row>
    <row r="68" spans="1:12" ht="12.75" customHeight="1">
      <c r="A68" s="4"/>
      <c r="B68" s="57"/>
      <c r="C68" s="13"/>
      <c r="D68" s="9" t="s">
        <v>53</v>
      </c>
      <c r="E68" s="14" t="s">
        <v>10</v>
      </c>
      <c r="F68" s="15">
        <v>14</v>
      </c>
      <c r="G68" s="15">
        <v>88</v>
      </c>
      <c r="H68" s="73"/>
      <c r="I68" s="38">
        <f t="shared" si="7"/>
        <v>20292.207792207795</v>
      </c>
      <c r="J68" s="25"/>
      <c r="K68" s="30">
        <v>25</v>
      </c>
      <c r="L68" s="4"/>
    </row>
    <row r="69" spans="1:12" ht="12.75" customHeight="1">
      <c r="A69" s="4"/>
      <c r="B69" s="57"/>
      <c r="C69" s="13"/>
      <c r="D69" s="9" t="s">
        <v>54</v>
      </c>
      <c r="E69" s="14" t="s">
        <v>10</v>
      </c>
      <c r="F69" s="15">
        <v>14</v>
      </c>
      <c r="G69" s="15">
        <v>88</v>
      </c>
      <c r="H69" s="73"/>
      <c r="I69" s="38">
        <f t="shared" si="7"/>
        <v>16233.766233766233</v>
      </c>
      <c r="J69" s="25"/>
      <c r="K69" s="30">
        <v>20</v>
      </c>
      <c r="L69" s="4"/>
    </row>
    <row r="70" spans="1:12" ht="3" customHeight="1">
      <c r="A70" s="4"/>
      <c r="B70" s="5"/>
      <c r="C70" s="4"/>
      <c r="D70" s="4"/>
      <c r="E70" s="4"/>
      <c r="F70" s="4"/>
      <c r="G70" s="4"/>
      <c r="H70" s="4"/>
      <c r="I70" s="32"/>
      <c r="J70" s="4"/>
      <c r="K70" s="4"/>
      <c r="L70" s="4"/>
    </row>
    <row r="71" spans="1:12" ht="16.5" customHeight="1">
      <c r="A71" s="4"/>
      <c r="B71" s="23">
        <v>6</v>
      </c>
      <c r="C71" s="55" t="s">
        <v>20</v>
      </c>
      <c r="D71" s="72"/>
      <c r="E71" s="55"/>
      <c r="F71" s="55"/>
      <c r="G71" s="55"/>
      <c r="H71" s="55"/>
      <c r="I71" s="68"/>
      <c r="J71" s="68"/>
      <c r="K71" s="68"/>
      <c r="L71" s="4"/>
    </row>
    <row r="72" spans="1:12" ht="12.75" customHeight="1">
      <c r="A72" s="4"/>
      <c r="B72" s="57"/>
      <c r="C72" s="13"/>
      <c r="D72" s="11" t="s">
        <v>18</v>
      </c>
      <c r="E72" s="14" t="s">
        <v>17</v>
      </c>
      <c r="F72" s="15">
        <v>35</v>
      </c>
      <c r="G72" s="15">
        <v>85</v>
      </c>
      <c r="H72" s="73"/>
      <c r="I72" s="49">
        <v>14000</v>
      </c>
      <c r="J72" s="31">
        <f>I72*(F72/1000)</f>
        <v>490.00000000000006</v>
      </c>
      <c r="K72" s="24">
        <f aca="true" t="shared" si="8" ref="K72:K78">J72*(G72/1000)</f>
        <v>41.650000000000006</v>
      </c>
      <c r="L72" s="4"/>
    </row>
    <row r="73" spans="1:12" ht="12.75" customHeight="1">
      <c r="A73" s="4"/>
      <c r="B73" s="57"/>
      <c r="C73" s="13"/>
      <c r="D73" s="11" t="s">
        <v>12</v>
      </c>
      <c r="E73" s="14" t="s">
        <v>17</v>
      </c>
      <c r="F73" s="15">
        <v>35</v>
      </c>
      <c r="G73" s="15">
        <v>85</v>
      </c>
      <c r="H73" s="73"/>
      <c r="I73" s="49">
        <v>12000</v>
      </c>
      <c r="J73" s="31">
        <f aca="true" t="shared" si="9" ref="J73:J78">I73*(F73/1000)</f>
        <v>420.00000000000006</v>
      </c>
      <c r="K73" s="24">
        <f t="shared" si="8"/>
        <v>35.70000000000001</v>
      </c>
      <c r="L73" s="4"/>
    </row>
    <row r="74" spans="1:12" ht="12.75" customHeight="1">
      <c r="A74" s="4"/>
      <c r="B74" s="57"/>
      <c r="C74" s="13"/>
      <c r="D74" s="11" t="s">
        <v>13</v>
      </c>
      <c r="E74" s="14" t="s">
        <v>17</v>
      </c>
      <c r="F74" s="15">
        <v>35</v>
      </c>
      <c r="G74" s="15">
        <v>85</v>
      </c>
      <c r="H74" s="73"/>
      <c r="I74" s="49">
        <v>10000</v>
      </c>
      <c r="J74" s="31">
        <f t="shared" si="9"/>
        <v>350.00000000000006</v>
      </c>
      <c r="K74" s="24">
        <f t="shared" si="8"/>
        <v>29.750000000000007</v>
      </c>
      <c r="L74" s="4"/>
    </row>
    <row r="75" spans="1:12" ht="12.75" customHeight="1">
      <c r="A75" s="4"/>
      <c r="B75" s="57"/>
      <c r="C75" s="13"/>
      <c r="D75" s="11" t="s">
        <v>37</v>
      </c>
      <c r="E75" s="14" t="s">
        <v>17</v>
      </c>
      <c r="F75" s="15">
        <v>35</v>
      </c>
      <c r="G75" s="15">
        <v>85</v>
      </c>
      <c r="H75" s="73"/>
      <c r="I75" s="49">
        <v>8000</v>
      </c>
      <c r="J75" s="31">
        <f t="shared" si="9"/>
        <v>280</v>
      </c>
      <c r="K75" s="24">
        <f t="shared" si="8"/>
        <v>23.8</v>
      </c>
      <c r="L75" s="4"/>
    </row>
    <row r="76" spans="1:12" ht="12.75" customHeight="1">
      <c r="A76" s="4"/>
      <c r="B76" s="57"/>
      <c r="C76" s="13"/>
      <c r="D76" s="9" t="s">
        <v>52</v>
      </c>
      <c r="E76" s="14" t="s">
        <v>17</v>
      </c>
      <c r="F76" s="15">
        <v>35</v>
      </c>
      <c r="G76" s="15">
        <v>85</v>
      </c>
      <c r="H76" s="73"/>
      <c r="I76" s="49">
        <v>18000</v>
      </c>
      <c r="J76" s="31">
        <f t="shared" si="9"/>
        <v>630.0000000000001</v>
      </c>
      <c r="K76" s="24">
        <f t="shared" si="8"/>
        <v>53.55000000000001</v>
      </c>
      <c r="L76" s="4"/>
    </row>
    <row r="77" spans="1:12" ht="12.75" customHeight="1">
      <c r="A77" s="4"/>
      <c r="B77" s="57"/>
      <c r="C77" s="13"/>
      <c r="D77" s="9" t="s">
        <v>53</v>
      </c>
      <c r="E77" s="14" t="s">
        <v>17</v>
      </c>
      <c r="F77" s="15">
        <v>35</v>
      </c>
      <c r="G77" s="15">
        <v>85</v>
      </c>
      <c r="H77" s="73"/>
      <c r="I77" s="49">
        <v>15000</v>
      </c>
      <c r="J77" s="31">
        <f t="shared" si="9"/>
        <v>525</v>
      </c>
      <c r="K77" s="24">
        <f t="shared" si="8"/>
        <v>44.625</v>
      </c>
      <c r="L77" s="4"/>
    </row>
    <row r="78" spans="1:12" ht="12.75" customHeight="1">
      <c r="A78" s="4"/>
      <c r="B78" s="57"/>
      <c r="C78" s="13"/>
      <c r="D78" s="9" t="s">
        <v>54</v>
      </c>
      <c r="E78" s="14" t="s">
        <v>17</v>
      </c>
      <c r="F78" s="15">
        <v>35</v>
      </c>
      <c r="G78" s="15">
        <v>85</v>
      </c>
      <c r="H78" s="73"/>
      <c r="I78" s="49">
        <v>12000</v>
      </c>
      <c r="J78" s="31">
        <f t="shared" si="9"/>
        <v>420.00000000000006</v>
      </c>
      <c r="K78" s="24">
        <f t="shared" si="8"/>
        <v>35.70000000000001</v>
      </c>
      <c r="L78" s="4"/>
    </row>
    <row r="79" spans="1:12" ht="3" customHeight="1">
      <c r="A79" s="4"/>
      <c r="B79" s="5"/>
      <c r="C79" s="4"/>
      <c r="D79" s="4"/>
      <c r="E79" s="4"/>
      <c r="F79" s="4"/>
      <c r="G79" s="4"/>
      <c r="H79" s="4"/>
      <c r="I79" s="32"/>
      <c r="J79" s="4"/>
      <c r="K79" s="4"/>
      <c r="L79" s="4"/>
    </row>
    <row r="80" spans="1:12" ht="16.5" customHeight="1">
      <c r="A80" s="4"/>
      <c r="B80" s="23">
        <v>7</v>
      </c>
      <c r="C80" s="55" t="s">
        <v>56</v>
      </c>
      <c r="D80" s="72"/>
      <c r="E80" s="55"/>
      <c r="F80" s="55"/>
      <c r="G80" s="55"/>
      <c r="H80" s="55"/>
      <c r="I80" s="68"/>
      <c r="J80" s="68"/>
      <c r="K80" s="68"/>
      <c r="L80" s="4"/>
    </row>
    <row r="81" spans="1:12" ht="12.75" customHeight="1">
      <c r="A81" s="4"/>
      <c r="B81" s="69"/>
      <c r="C81" s="13"/>
      <c r="D81" s="11" t="s">
        <v>18</v>
      </c>
      <c r="E81" s="14" t="s">
        <v>17</v>
      </c>
      <c r="F81" s="15">
        <v>35</v>
      </c>
      <c r="G81" s="15">
        <v>135</v>
      </c>
      <c r="H81" s="52"/>
      <c r="I81" s="49">
        <v>18000</v>
      </c>
      <c r="J81" s="31">
        <f>I81*(F81/1000)</f>
        <v>630.0000000000001</v>
      </c>
      <c r="K81" s="24">
        <f aca="true" t="shared" si="10" ref="K81:K87">J81*(G81/1000)</f>
        <v>85.05000000000003</v>
      </c>
      <c r="L81" s="4"/>
    </row>
    <row r="82" spans="1:12" ht="12.75" customHeight="1">
      <c r="A82" s="4"/>
      <c r="B82" s="70"/>
      <c r="C82" s="13"/>
      <c r="D82" s="37" t="s">
        <v>12</v>
      </c>
      <c r="E82" s="14" t="s">
        <v>17</v>
      </c>
      <c r="F82" s="15">
        <v>35</v>
      </c>
      <c r="G82" s="15">
        <v>135</v>
      </c>
      <c r="H82" s="53"/>
      <c r="I82" s="49">
        <v>15000</v>
      </c>
      <c r="J82" s="31">
        <f aca="true" t="shared" si="11" ref="J82:J87">I82*(F82/1000)</f>
        <v>525</v>
      </c>
      <c r="K82" s="24">
        <f t="shared" si="10"/>
        <v>70.875</v>
      </c>
      <c r="L82" s="4"/>
    </row>
    <row r="83" spans="1:12" ht="12.75" customHeight="1">
      <c r="A83" s="4"/>
      <c r="B83" s="70"/>
      <c r="C83" s="13"/>
      <c r="D83" s="11" t="s">
        <v>13</v>
      </c>
      <c r="E83" s="14" t="s">
        <v>17</v>
      </c>
      <c r="F83" s="15">
        <v>35</v>
      </c>
      <c r="G83" s="15">
        <v>135</v>
      </c>
      <c r="H83" s="53"/>
      <c r="I83" s="49">
        <v>12000</v>
      </c>
      <c r="J83" s="31">
        <f t="shared" si="11"/>
        <v>420.00000000000006</v>
      </c>
      <c r="K83" s="24">
        <f t="shared" si="10"/>
        <v>56.70000000000001</v>
      </c>
      <c r="L83" s="4"/>
    </row>
    <row r="84" spans="1:12" ht="12.75" customHeight="1">
      <c r="A84" s="4"/>
      <c r="B84" s="70"/>
      <c r="C84" s="13"/>
      <c r="D84" s="11" t="s">
        <v>37</v>
      </c>
      <c r="E84" s="14" t="s">
        <v>17</v>
      </c>
      <c r="F84" s="15">
        <v>35</v>
      </c>
      <c r="G84" s="15">
        <v>135</v>
      </c>
      <c r="H84" s="53"/>
      <c r="I84" s="49">
        <v>10000</v>
      </c>
      <c r="J84" s="31">
        <f t="shared" si="11"/>
        <v>350.00000000000006</v>
      </c>
      <c r="K84" s="24">
        <f t="shared" si="10"/>
        <v>47.250000000000014</v>
      </c>
      <c r="L84" s="4"/>
    </row>
    <row r="85" spans="1:12" ht="12.75" customHeight="1">
      <c r="A85" s="4"/>
      <c r="B85" s="70"/>
      <c r="C85" s="13"/>
      <c r="D85" s="9" t="s">
        <v>52</v>
      </c>
      <c r="E85" s="14" t="s">
        <v>17</v>
      </c>
      <c r="F85" s="15">
        <v>35</v>
      </c>
      <c r="G85" s="15">
        <v>135</v>
      </c>
      <c r="H85" s="53"/>
      <c r="I85" s="49">
        <v>22000</v>
      </c>
      <c r="J85" s="31">
        <f t="shared" si="11"/>
        <v>770.0000000000001</v>
      </c>
      <c r="K85" s="24">
        <f t="shared" si="10"/>
        <v>103.95000000000002</v>
      </c>
      <c r="L85" s="4"/>
    </row>
    <row r="86" spans="1:12" ht="12.75" customHeight="1">
      <c r="A86" s="4"/>
      <c r="B86" s="70"/>
      <c r="C86" s="13"/>
      <c r="D86" s="9" t="s">
        <v>53</v>
      </c>
      <c r="E86" s="14" t="s">
        <v>17</v>
      </c>
      <c r="F86" s="15">
        <v>35</v>
      </c>
      <c r="G86" s="15">
        <v>135</v>
      </c>
      <c r="H86" s="53"/>
      <c r="I86" s="49">
        <v>18000</v>
      </c>
      <c r="J86" s="31">
        <f t="shared" si="11"/>
        <v>630.0000000000001</v>
      </c>
      <c r="K86" s="24">
        <f t="shared" si="10"/>
        <v>85.05000000000003</v>
      </c>
      <c r="L86" s="4"/>
    </row>
    <row r="87" spans="1:12" ht="12.75" customHeight="1">
      <c r="A87" s="4"/>
      <c r="B87" s="71"/>
      <c r="C87" s="13"/>
      <c r="D87" s="9" t="s">
        <v>54</v>
      </c>
      <c r="E87" s="14" t="s">
        <v>17</v>
      </c>
      <c r="F87" s="15">
        <v>35</v>
      </c>
      <c r="G87" s="15">
        <v>135</v>
      </c>
      <c r="H87" s="54"/>
      <c r="I87" s="49">
        <v>15000</v>
      </c>
      <c r="J87" s="31">
        <f t="shared" si="11"/>
        <v>525</v>
      </c>
      <c r="K87" s="24">
        <f t="shared" si="10"/>
        <v>70.875</v>
      </c>
      <c r="L87" s="4"/>
    </row>
    <row r="88" spans="1:12" ht="3" customHeight="1">
      <c r="A88" s="4"/>
      <c r="B88" s="5"/>
      <c r="C88" s="4"/>
      <c r="D88" s="4"/>
      <c r="E88" s="4"/>
      <c r="F88" s="4"/>
      <c r="G88" s="4"/>
      <c r="H88" s="4"/>
      <c r="I88" s="32"/>
      <c r="J88" s="4"/>
      <c r="K88" s="4"/>
      <c r="L88" s="4"/>
    </row>
    <row r="89" spans="1:12" ht="3" customHeight="1">
      <c r="A89" s="4"/>
      <c r="B89" s="5"/>
      <c r="C89" s="4"/>
      <c r="D89" s="4"/>
      <c r="E89" s="4"/>
      <c r="F89" s="4"/>
      <c r="G89" s="4"/>
      <c r="H89" s="4"/>
      <c r="I89" s="32"/>
      <c r="J89" s="4"/>
      <c r="K89" s="4"/>
      <c r="L89" s="4"/>
    </row>
    <row r="90" spans="1:12" ht="15.75" customHeight="1">
      <c r="A90" s="4"/>
      <c r="B90" s="78" t="s">
        <v>0</v>
      </c>
      <c r="C90" s="78" t="s">
        <v>1</v>
      </c>
      <c r="D90" s="78"/>
      <c r="E90" s="78"/>
      <c r="F90" s="78"/>
      <c r="G90" s="78"/>
      <c r="H90" s="78"/>
      <c r="I90" s="78" t="s">
        <v>2</v>
      </c>
      <c r="J90" s="78"/>
      <c r="K90" s="78"/>
      <c r="L90" s="5"/>
    </row>
    <row r="91" spans="1:12" ht="24.75" customHeight="1">
      <c r="A91" s="4"/>
      <c r="B91" s="79"/>
      <c r="C91" s="77" t="s">
        <v>1</v>
      </c>
      <c r="D91" s="77"/>
      <c r="E91" s="21" t="s">
        <v>3</v>
      </c>
      <c r="F91" s="21" t="s">
        <v>4</v>
      </c>
      <c r="G91" s="21" t="s">
        <v>5</v>
      </c>
      <c r="H91" s="21" t="s">
        <v>6</v>
      </c>
      <c r="I91" s="33" t="s">
        <v>7</v>
      </c>
      <c r="J91" s="22" t="s">
        <v>8</v>
      </c>
      <c r="K91" s="22" t="s">
        <v>35</v>
      </c>
      <c r="L91" s="6"/>
    </row>
    <row r="92" spans="1:12" ht="3" customHeight="1">
      <c r="A92" s="4"/>
      <c r="B92" s="5"/>
      <c r="C92" s="4"/>
      <c r="D92" s="4"/>
      <c r="E92" s="4"/>
      <c r="F92" s="4"/>
      <c r="G92" s="4"/>
      <c r="H92" s="4"/>
      <c r="I92" s="32"/>
      <c r="J92" s="4"/>
      <c r="K92" s="4"/>
      <c r="L92" s="4"/>
    </row>
    <row r="93" spans="1:12" ht="16.5" customHeight="1">
      <c r="A93" s="4"/>
      <c r="B93" s="23">
        <v>8</v>
      </c>
      <c r="C93" s="55" t="s">
        <v>22</v>
      </c>
      <c r="D93" s="55"/>
      <c r="E93" s="55"/>
      <c r="F93" s="55"/>
      <c r="G93" s="55"/>
      <c r="H93" s="55"/>
      <c r="I93" s="68"/>
      <c r="J93" s="68"/>
      <c r="K93" s="68"/>
      <c r="L93" s="4"/>
    </row>
    <row r="94" spans="1:12" ht="12.75" customHeight="1">
      <c r="A94" s="4"/>
      <c r="B94" s="57"/>
      <c r="C94" s="58"/>
      <c r="D94" s="60" t="s">
        <v>70</v>
      </c>
      <c r="E94" s="62" t="s">
        <v>23</v>
      </c>
      <c r="F94" s="66"/>
      <c r="G94" s="15" t="s">
        <v>57</v>
      </c>
      <c r="H94" s="52"/>
      <c r="I94" s="20">
        <v>5200</v>
      </c>
      <c r="J94" s="35"/>
      <c r="K94" s="36"/>
      <c r="L94" s="4"/>
    </row>
    <row r="95" spans="1:12" ht="12.75" customHeight="1">
      <c r="A95" s="4"/>
      <c r="B95" s="57"/>
      <c r="C95" s="59"/>
      <c r="D95" s="61"/>
      <c r="E95" s="63"/>
      <c r="F95" s="67"/>
      <c r="G95" s="15" t="s">
        <v>58</v>
      </c>
      <c r="H95" s="53"/>
      <c r="I95" s="20">
        <v>5500</v>
      </c>
      <c r="J95" s="35"/>
      <c r="K95" s="36"/>
      <c r="L95" s="4"/>
    </row>
    <row r="96" spans="1:12" ht="12.75" customHeight="1">
      <c r="A96" s="4"/>
      <c r="B96" s="57"/>
      <c r="C96" s="58"/>
      <c r="D96" s="60" t="s">
        <v>71</v>
      </c>
      <c r="E96" s="62" t="s">
        <v>23</v>
      </c>
      <c r="F96" s="66"/>
      <c r="G96" s="15" t="s">
        <v>57</v>
      </c>
      <c r="H96" s="53"/>
      <c r="I96" s="20">
        <v>5500</v>
      </c>
      <c r="J96" s="35"/>
      <c r="K96" s="36"/>
      <c r="L96" s="4"/>
    </row>
    <row r="97" spans="1:12" ht="12.75" customHeight="1">
      <c r="A97" s="4"/>
      <c r="B97" s="57"/>
      <c r="C97" s="64"/>
      <c r="D97" s="65"/>
      <c r="E97" s="63"/>
      <c r="F97" s="67"/>
      <c r="G97" s="15" t="s">
        <v>58</v>
      </c>
      <c r="H97" s="53"/>
      <c r="I97" s="20">
        <v>5800</v>
      </c>
      <c r="J97" s="35"/>
      <c r="K97" s="36"/>
      <c r="L97" s="4"/>
    </row>
    <row r="98" spans="1:12" ht="12.75" customHeight="1">
      <c r="A98" s="4"/>
      <c r="B98" s="57"/>
      <c r="C98" s="58"/>
      <c r="D98" s="60" t="s">
        <v>72</v>
      </c>
      <c r="E98" s="62" t="s">
        <v>23</v>
      </c>
      <c r="F98" s="66"/>
      <c r="G98" s="15" t="s">
        <v>57</v>
      </c>
      <c r="H98" s="53"/>
      <c r="I98" s="20">
        <v>4500</v>
      </c>
      <c r="J98" s="35"/>
      <c r="K98" s="36"/>
      <c r="L98" s="4"/>
    </row>
    <row r="99" spans="1:12" ht="12.75" customHeight="1">
      <c r="A99" s="4"/>
      <c r="B99" s="57"/>
      <c r="C99" s="64"/>
      <c r="D99" s="65"/>
      <c r="E99" s="63"/>
      <c r="F99" s="67"/>
      <c r="G99" s="15" t="s">
        <v>58</v>
      </c>
      <c r="H99" s="53"/>
      <c r="I99" s="20">
        <v>4800</v>
      </c>
      <c r="J99" s="35"/>
      <c r="K99" s="36"/>
      <c r="L99" s="4"/>
    </row>
    <row r="100" spans="1:12" ht="12.75" customHeight="1">
      <c r="A100" s="4"/>
      <c r="B100" s="57"/>
      <c r="C100" s="13"/>
      <c r="D100" s="11" t="s">
        <v>73</v>
      </c>
      <c r="E100" s="14" t="s">
        <v>23</v>
      </c>
      <c r="F100" s="15"/>
      <c r="G100" s="15"/>
      <c r="H100" s="54"/>
      <c r="I100" s="20">
        <v>3800</v>
      </c>
      <c r="J100" s="35"/>
      <c r="K100" s="36"/>
      <c r="L100" s="4"/>
    </row>
    <row r="101" spans="1:12" ht="3" customHeight="1">
      <c r="A101" s="4"/>
      <c r="B101" s="5"/>
      <c r="C101" s="4"/>
      <c r="D101" s="4"/>
      <c r="E101" s="4"/>
      <c r="F101" s="4"/>
      <c r="G101" s="4"/>
      <c r="H101" s="4"/>
      <c r="I101" s="32"/>
      <c r="J101" s="4"/>
      <c r="K101" s="4"/>
      <c r="L101" s="4"/>
    </row>
    <row r="102" spans="1:12" ht="16.5" customHeight="1">
      <c r="A102" s="4"/>
      <c r="B102" s="23">
        <v>9</v>
      </c>
      <c r="C102" s="55" t="s">
        <v>24</v>
      </c>
      <c r="D102" s="55"/>
      <c r="E102" s="55"/>
      <c r="F102" s="55"/>
      <c r="G102" s="55"/>
      <c r="H102" s="55"/>
      <c r="I102" s="56"/>
      <c r="J102" s="56"/>
      <c r="K102" s="56"/>
      <c r="L102" s="4"/>
    </row>
    <row r="103" spans="1:12" ht="12.75" customHeight="1">
      <c r="A103" s="4"/>
      <c r="B103" s="57"/>
      <c r="C103" s="58"/>
      <c r="D103" s="60" t="s">
        <v>70</v>
      </c>
      <c r="E103" s="62" t="s">
        <v>23</v>
      </c>
      <c r="F103" s="15" t="s">
        <v>57</v>
      </c>
      <c r="G103" s="15" t="s">
        <v>57</v>
      </c>
      <c r="H103" s="52"/>
      <c r="I103" s="20">
        <v>5500</v>
      </c>
      <c r="J103" s="35"/>
      <c r="K103" s="36"/>
      <c r="L103" s="4"/>
    </row>
    <row r="104" spans="1:12" ht="12.75" customHeight="1">
      <c r="A104" s="4"/>
      <c r="B104" s="57"/>
      <c r="C104" s="59"/>
      <c r="D104" s="61"/>
      <c r="E104" s="63"/>
      <c r="F104" s="15" t="s">
        <v>58</v>
      </c>
      <c r="G104" s="15" t="s">
        <v>58</v>
      </c>
      <c r="H104" s="53"/>
      <c r="I104" s="20">
        <v>5800</v>
      </c>
      <c r="J104" s="35"/>
      <c r="K104" s="36"/>
      <c r="L104" s="4"/>
    </row>
    <row r="105" spans="1:12" ht="12.75" customHeight="1">
      <c r="A105" s="4"/>
      <c r="B105" s="57"/>
      <c r="C105" s="58"/>
      <c r="D105" s="60" t="s">
        <v>71</v>
      </c>
      <c r="E105" s="66" t="s">
        <v>23</v>
      </c>
      <c r="F105" s="15" t="s">
        <v>57</v>
      </c>
      <c r="G105" s="15" t="s">
        <v>57</v>
      </c>
      <c r="H105" s="53"/>
      <c r="I105" s="20">
        <v>5800</v>
      </c>
      <c r="J105" s="35"/>
      <c r="K105" s="36"/>
      <c r="L105" s="4"/>
    </row>
    <row r="106" spans="1:12" ht="12.75" customHeight="1">
      <c r="A106" s="4"/>
      <c r="B106" s="57"/>
      <c r="C106" s="64"/>
      <c r="D106" s="65"/>
      <c r="E106" s="67"/>
      <c r="F106" s="15" t="s">
        <v>58</v>
      </c>
      <c r="G106" s="15" t="s">
        <v>58</v>
      </c>
      <c r="H106" s="53"/>
      <c r="I106" s="20">
        <v>6100</v>
      </c>
      <c r="J106" s="35"/>
      <c r="K106" s="36"/>
      <c r="L106" s="4"/>
    </row>
    <row r="107" spans="1:12" ht="12.75" customHeight="1">
      <c r="A107" s="4"/>
      <c r="B107" s="57"/>
      <c r="C107" s="58"/>
      <c r="D107" s="60" t="s">
        <v>72</v>
      </c>
      <c r="E107" s="66" t="s">
        <v>23</v>
      </c>
      <c r="F107" s="15" t="s">
        <v>57</v>
      </c>
      <c r="G107" s="15" t="s">
        <v>57</v>
      </c>
      <c r="H107" s="53"/>
      <c r="I107" s="20">
        <v>4800</v>
      </c>
      <c r="J107" s="35"/>
      <c r="K107" s="36"/>
      <c r="L107" s="4"/>
    </row>
    <row r="108" spans="1:12" ht="12.75" customHeight="1">
      <c r="A108" s="4"/>
      <c r="B108" s="57"/>
      <c r="C108" s="64"/>
      <c r="D108" s="65"/>
      <c r="E108" s="67"/>
      <c r="F108" s="15" t="s">
        <v>58</v>
      </c>
      <c r="G108" s="15" t="s">
        <v>58</v>
      </c>
      <c r="H108" s="53"/>
      <c r="I108" s="20">
        <v>5100</v>
      </c>
      <c r="J108" s="35"/>
      <c r="K108" s="36"/>
      <c r="L108" s="4"/>
    </row>
    <row r="109" spans="1:12" ht="12.75" customHeight="1">
      <c r="A109" s="4"/>
      <c r="B109" s="57"/>
      <c r="C109" s="13"/>
      <c r="D109" s="11" t="s">
        <v>73</v>
      </c>
      <c r="E109" s="15" t="s">
        <v>23</v>
      </c>
      <c r="F109" s="15"/>
      <c r="G109" s="15"/>
      <c r="H109" s="54"/>
      <c r="I109" s="20">
        <v>4100</v>
      </c>
      <c r="J109" s="35"/>
      <c r="K109" s="36"/>
      <c r="L109" s="4"/>
    </row>
    <row r="110" spans="1:12" ht="3" customHeight="1">
      <c r="A110" s="4"/>
      <c r="B110" s="5"/>
      <c r="C110" s="4"/>
      <c r="D110" s="4"/>
      <c r="E110" s="4"/>
      <c r="F110" s="4"/>
      <c r="G110" s="4"/>
      <c r="H110" s="4"/>
      <c r="I110" s="32"/>
      <c r="J110" s="4"/>
      <c r="K110" s="4"/>
      <c r="L110" s="4"/>
    </row>
    <row r="111" spans="1:12" ht="16.5" customHeight="1">
      <c r="A111" s="4"/>
      <c r="B111" s="23">
        <v>10</v>
      </c>
      <c r="C111" s="55" t="s">
        <v>25</v>
      </c>
      <c r="D111" s="55"/>
      <c r="E111" s="55"/>
      <c r="F111" s="55"/>
      <c r="G111" s="55"/>
      <c r="H111" s="55"/>
      <c r="I111" s="85"/>
      <c r="J111" s="85"/>
      <c r="K111" s="85"/>
      <c r="L111" s="4"/>
    </row>
    <row r="112" spans="1:12" ht="12.75" customHeight="1">
      <c r="A112" s="4"/>
      <c r="B112" s="69"/>
      <c r="C112" s="58"/>
      <c r="D112" s="60" t="s">
        <v>11</v>
      </c>
      <c r="E112" s="66" t="s">
        <v>59</v>
      </c>
      <c r="F112" s="12">
        <v>50</v>
      </c>
      <c r="G112" s="12">
        <v>80</v>
      </c>
      <c r="H112" s="52"/>
      <c r="I112" s="38">
        <f>K112/(F112/1000)/(G112/1000)</f>
        <v>6000</v>
      </c>
      <c r="J112" s="35"/>
      <c r="K112" s="30">
        <v>24</v>
      </c>
      <c r="L112" s="4"/>
    </row>
    <row r="113" spans="1:12" ht="12.75" customHeight="1">
      <c r="A113" s="4"/>
      <c r="B113" s="70"/>
      <c r="C113" s="59"/>
      <c r="D113" s="61"/>
      <c r="E113" s="86"/>
      <c r="F113" s="12">
        <v>50</v>
      </c>
      <c r="G113" s="12">
        <v>70</v>
      </c>
      <c r="H113" s="53"/>
      <c r="I113" s="38">
        <f aca="true" t="shared" si="12" ref="I113:I118">K113/(F113/1000)/(G113/1000)</f>
        <v>5999.999999999999</v>
      </c>
      <c r="J113" s="35"/>
      <c r="K113" s="30">
        <v>21</v>
      </c>
      <c r="L113" s="4"/>
    </row>
    <row r="114" spans="1:12" ht="12.75" customHeight="1">
      <c r="A114" s="4"/>
      <c r="B114" s="70"/>
      <c r="C114" s="59"/>
      <c r="D114" s="61"/>
      <c r="E114" s="86"/>
      <c r="F114" s="12">
        <v>50</v>
      </c>
      <c r="G114" s="12">
        <v>50</v>
      </c>
      <c r="H114" s="53"/>
      <c r="I114" s="38">
        <f t="shared" si="12"/>
        <v>6000</v>
      </c>
      <c r="J114" s="35"/>
      <c r="K114" s="30">
        <v>15</v>
      </c>
      <c r="L114" s="4"/>
    </row>
    <row r="115" spans="1:12" ht="12.75" customHeight="1">
      <c r="A115" s="4"/>
      <c r="B115" s="70"/>
      <c r="C115" s="59"/>
      <c r="D115" s="61"/>
      <c r="E115" s="86"/>
      <c r="F115" s="12">
        <v>40</v>
      </c>
      <c r="G115" s="12">
        <v>50</v>
      </c>
      <c r="H115" s="53"/>
      <c r="I115" s="38">
        <f t="shared" si="12"/>
        <v>6500</v>
      </c>
      <c r="J115" s="35"/>
      <c r="K115" s="30">
        <v>13</v>
      </c>
      <c r="L115" s="4"/>
    </row>
    <row r="116" spans="1:12" ht="12.75" customHeight="1">
      <c r="A116" s="4"/>
      <c r="B116" s="70"/>
      <c r="C116" s="59"/>
      <c r="D116" s="61"/>
      <c r="E116" s="86"/>
      <c r="F116" s="12">
        <v>30</v>
      </c>
      <c r="G116" s="12">
        <v>50</v>
      </c>
      <c r="H116" s="53"/>
      <c r="I116" s="38">
        <f t="shared" si="12"/>
        <v>6666.666666666667</v>
      </c>
      <c r="J116" s="35"/>
      <c r="K116" s="30">
        <v>10</v>
      </c>
      <c r="L116" s="4"/>
    </row>
    <row r="117" spans="1:12" ht="12.75" customHeight="1">
      <c r="A117" s="4"/>
      <c r="B117" s="70"/>
      <c r="C117" s="59"/>
      <c r="D117" s="61"/>
      <c r="E117" s="86"/>
      <c r="F117" s="12">
        <v>25</v>
      </c>
      <c r="G117" s="12">
        <v>50</v>
      </c>
      <c r="H117" s="53"/>
      <c r="I117" s="38">
        <f t="shared" si="12"/>
        <v>6800</v>
      </c>
      <c r="J117" s="35"/>
      <c r="K117" s="30">
        <v>8.5</v>
      </c>
      <c r="L117" s="4"/>
    </row>
    <row r="118" spans="1:12" ht="12.75" customHeight="1">
      <c r="A118" s="4"/>
      <c r="B118" s="71"/>
      <c r="C118" s="64"/>
      <c r="D118" s="65"/>
      <c r="E118" s="67"/>
      <c r="F118" s="12">
        <v>20</v>
      </c>
      <c r="G118" s="12">
        <v>50</v>
      </c>
      <c r="H118" s="54"/>
      <c r="I118" s="38">
        <f t="shared" si="12"/>
        <v>7000</v>
      </c>
      <c r="J118" s="35"/>
      <c r="K118" s="30">
        <v>7</v>
      </c>
      <c r="L118" s="4"/>
    </row>
    <row r="119" spans="1:12" ht="3" customHeight="1">
      <c r="A119" s="4"/>
      <c r="B119" s="5"/>
      <c r="C119" s="4"/>
      <c r="D119" s="4"/>
      <c r="E119" s="4"/>
      <c r="F119" s="4"/>
      <c r="G119" s="4"/>
      <c r="H119" s="4"/>
      <c r="I119" s="32"/>
      <c r="J119" s="4"/>
      <c r="K119" s="4"/>
      <c r="L119" s="4"/>
    </row>
    <row r="120" spans="1:12" ht="16.5" customHeight="1">
      <c r="A120" s="4"/>
      <c r="B120" s="23">
        <v>11</v>
      </c>
      <c r="C120" s="55" t="s">
        <v>25</v>
      </c>
      <c r="D120" s="55"/>
      <c r="E120" s="55"/>
      <c r="F120" s="55"/>
      <c r="G120" s="55"/>
      <c r="H120" s="55"/>
      <c r="I120" s="85"/>
      <c r="J120" s="85"/>
      <c r="K120" s="85"/>
      <c r="L120" s="4"/>
    </row>
    <row r="121" spans="1:12" ht="12.75" customHeight="1">
      <c r="A121" s="4"/>
      <c r="B121" s="69"/>
      <c r="C121" s="58"/>
      <c r="D121" s="60" t="s">
        <v>12</v>
      </c>
      <c r="E121" s="66" t="s">
        <v>59</v>
      </c>
      <c r="F121" s="12">
        <v>50</v>
      </c>
      <c r="G121" s="12">
        <v>80</v>
      </c>
      <c r="H121" s="52"/>
      <c r="I121" s="38">
        <f>K121/(F121/1000)/(G121/1000)</f>
        <v>4500</v>
      </c>
      <c r="J121" s="35"/>
      <c r="K121" s="30">
        <v>18</v>
      </c>
      <c r="L121" s="4"/>
    </row>
    <row r="122" spans="1:12" ht="12.75" customHeight="1">
      <c r="A122" s="4"/>
      <c r="B122" s="70"/>
      <c r="C122" s="59"/>
      <c r="D122" s="61"/>
      <c r="E122" s="86"/>
      <c r="F122" s="12">
        <v>50</v>
      </c>
      <c r="G122" s="12">
        <v>70</v>
      </c>
      <c r="H122" s="53"/>
      <c r="I122" s="38">
        <f aca="true" t="shared" si="13" ref="I122:I127">K122/(F122/1000)/(G122/1000)</f>
        <v>4571.428571428571</v>
      </c>
      <c r="J122" s="35"/>
      <c r="K122" s="30">
        <v>16</v>
      </c>
      <c r="L122" s="4"/>
    </row>
    <row r="123" spans="1:12" ht="12.75" customHeight="1">
      <c r="A123" s="4"/>
      <c r="B123" s="70"/>
      <c r="C123" s="59"/>
      <c r="D123" s="61"/>
      <c r="E123" s="86"/>
      <c r="F123" s="12">
        <v>50</v>
      </c>
      <c r="G123" s="12">
        <v>50</v>
      </c>
      <c r="H123" s="53"/>
      <c r="I123" s="38">
        <f t="shared" si="13"/>
        <v>4800</v>
      </c>
      <c r="J123" s="35"/>
      <c r="K123" s="30">
        <v>12</v>
      </c>
      <c r="L123" s="4"/>
    </row>
    <row r="124" spans="1:12" ht="12.75" customHeight="1">
      <c r="A124" s="4"/>
      <c r="B124" s="70"/>
      <c r="C124" s="59"/>
      <c r="D124" s="61"/>
      <c r="E124" s="86"/>
      <c r="F124" s="12">
        <v>40</v>
      </c>
      <c r="G124" s="12">
        <v>50</v>
      </c>
      <c r="H124" s="53"/>
      <c r="I124" s="38">
        <f t="shared" si="13"/>
        <v>5000</v>
      </c>
      <c r="J124" s="35"/>
      <c r="K124" s="30">
        <v>10</v>
      </c>
      <c r="L124" s="4"/>
    </row>
    <row r="125" spans="1:12" ht="12.75" customHeight="1">
      <c r="A125" s="4"/>
      <c r="B125" s="70"/>
      <c r="C125" s="59"/>
      <c r="D125" s="61"/>
      <c r="E125" s="86"/>
      <c r="F125" s="12">
        <v>30</v>
      </c>
      <c r="G125" s="12">
        <v>50</v>
      </c>
      <c r="H125" s="53"/>
      <c r="I125" s="38">
        <f t="shared" si="13"/>
        <v>5000</v>
      </c>
      <c r="J125" s="35"/>
      <c r="K125" s="30">
        <v>7.5</v>
      </c>
      <c r="L125" s="4"/>
    </row>
    <row r="126" spans="1:12" ht="12.75" customHeight="1">
      <c r="A126" s="4"/>
      <c r="B126" s="70"/>
      <c r="C126" s="59"/>
      <c r="D126" s="61"/>
      <c r="E126" s="86"/>
      <c r="F126" s="12">
        <v>25</v>
      </c>
      <c r="G126" s="12">
        <v>50</v>
      </c>
      <c r="H126" s="53"/>
      <c r="I126" s="38">
        <f t="shared" si="13"/>
        <v>4800</v>
      </c>
      <c r="J126" s="35"/>
      <c r="K126" s="30">
        <v>6</v>
      </c>
      <c r="L126" s="4"/>
    </row>
    <row r="127" spans="1:12" ht="12.75" customHeight="1">
      <c r="A127" s="4"/>
      <c r="B127" s="71"/>
      <c r="C127" s="64"/>
      <c r="D127" s="65"/>
      <c r="E127" s="67"/>
      <c r="F127" s="12">
        <v>20</v>
      </c>
      <c r="G127" s="12">
        <v>50</v>
      </c>
      <c r="H127" s="54"/>
      <c r="I127" s="38">
        <f t="shared" si="13"/>
        <v>5000</v>
      </c>
      <c r="J127" s="35"/>
      <c r="K127" s="30">
        <v>5</v>
      </c>
      <c r="L127" s="4"/>
    </row>
    <row r="128" spans="1:12" ht="3" customHeight="1">
      <c r="A128" s="4"/>
      <c r="B128" s="5"/>
      <c r="C128" s="4"/>
      <c r="D128" s="4"/>
      <c r="E128" s="4"/>
      <c r="F128" s="4"/>
      <c r="G128" s="4"/>
      <c r="H128" s="4"/>
      <c r="I128" s="32"/>
      <c r="J128" s="4"/>
      <c r="K128" s="4"/>
      <c r="L128" s="4"/>
    </row>
    <row r="129" spans="1:12" ht="16.5" customHeight="1">
      <c r="A129" s="4"/>
      <c r="B129" s="23">
        <v>12</v>
      </c>
      <c r="C129" s="55" t="s">
        <v>26</v>
      </c>
      <c r="D129" s="55"/>
      <c r="E129" s="55"/>
      <c r="F129" s="55"/>
      <c r="G129" s="55"/>
      <c r="H129" s="55"/>
      <c r="I129" s="56"/>
      <c r="J129" s="56"/>
      <c r="K129" s="56"/>
      <c r="L129" s="4"/>
    </row>
    <row r="130" spans="1:12" ht="12.75" customHeight="1">
      <c r="A130" s="4"/>
      <c r="B130" s="69"/>
      <c r="C130" s="39"/>
      <c r="D130" s="39" t="s">
        <v>70</v>
      </c>
      <c r="E130" s="15" t="s">
        <v>23</v>
      </c>
      <c r="F130" s="15"/>
      <c r="G130" s="15"/>
      <c r="H130" s="73"/>
      <c r="I130" s="20">
        <v>3800</v>
      </c>
      <c r="J130" s="35"/>
      <c r="K130" s="35"/>
      <c r="L130" s="4"/>
    </row>
    <row r="131" spans="1:12" ht="12.75" customHeight="1">
      <c r="A131" s="4"/>
      <c r="B131" s="70"/>
      <c r="C131" s="39"/>
      <c r="D131" s="39" t="s">
        <v>71</v>
      </c>
      <c r="E131" s="15" t="s">
        <v>23</v>
      </c>
      <c r="F131" s="15"/>
      <c r="G131" s="15"/>
      <c r="H131" s="73"/>
      <c r="I131" s="20">
        <v>4300</v>
      </c>
      <c r="J131" s="35"/>
      <c r="K131" s="35"/>
      <c r="L131" s="4"/>
    </row>
    <row r="132" spans="1:12" ht="12.75" customHeight="1">
      <c r="A132" s="4"/>
      <c r="B132" s="70"/>
      <c r="C132" s="39"/>
      <c r="D132" s="39" t="s">
        <v>72</v>
      </c>
      <c r="E132" s="15" t="s">
        <v>23</v>
      </c>
      <c r="F132" s="15"/>
      <c r="G132" s="15"/>
      <c r="H132" s="73"/>
      <c r="I132" s="20">
        <v>3500</v>
      </c>
      <c r="J132" s="35"/>
      <c r="K132" s="35"/>
      <c r="L132" s="4"/>
    </row>
    <row r="133" spans="1:12" ht="12.75" customHeight="1">
      <c r="A133" s="4"/>
      <c r="B133" s="71"/>
      <c r="C133" s="39"/>
      <c r="D133" s="39" t="s">
        <v>73</v>
      </c>
      <c r="E133" s="15" t="s">
        <v>23</v>
      </c>
      <c r="F133" s="15"/>
      <c r="G133" s="15"/>
      <c r="H133" s="73"/>
      <c r="I133" s="20">
        <v>3200</v>
      </c>
      <c r="J133" s="35"/>
      <c r="K133" s="35"/>
      <c r="L133" s="4"/>
    </row>
    <row r="134" spans="1:12" ht="3" customHeight="1">
      <c r="A134" s="4"/>
      <c r="B134" s="5"/>
      <c r="C134" s="4"/>
      <c r="D134" s="4"/>
      <c r="E134" s="4"/>
      <c r="F134" s="4"/>
      <c r="G134" s="4"/>
      <c r="H134" s="4"/>
      <c r="I134" s="32"/>
      <c r="J134" s="4"/>
      <c r="K134" s="4"/>
      <c r="L134" s="4"/>
    </row>
    <row r="135" spans="1:12" ht="16.5" customHeight="1">
      <c r="A135" s="4"/>
      <c r="B135" s="23">
        <v>13</v>
      </c>
      <c r="C135" s="55" t="s">
        <v>21</v>
      </c>
      <c r="D135" s="55"/>
      <c r="E135" s="55"/>
      <c r="F135" s="55"/>
      <c r="G135" s="55"/>
      <c r="H135" s="55"/>
      <c r="I135" s="68"/>
      <c r="J135" s="68"/>
      <c r="K135" s="68"/>
      <c r="L135" s="4"/>
    </row>
    <row r="136" spans="1:12" ht="12.75" customHeight="1">
      <c r="A136" s="4"/>
      <c r="B136" s="69"/>
      <c r="C136" s="39"/>
      <c r="D136" s="39" t="s">
        <v>18</v>
      </c>
      <c r="E136" s="15" t="s">
        <v>10</v>
      </c>
      <c r="F136" s="15">
        <v>50</v>
      </c>
      <c r="G136" s="15">
        <v>50</v>
      </c>
      <c r="H136" s="52"/>
      <c r="I136" s="38">
        <f>K136/(F136/1000)/(G136/1000)</f>
        <v>8800</v>
      </c>
      <c r="J136" s="35"/>
      <c r="K136" s="30">
        <v>22</v>
      </c>
      <c r="L136" s="4"/>
    </row>
    <row r="137" spans="1:12" ht="12.75" customHeight="1">
      <c r="A137" s="4"/>
      <c r="B137" s="71"/>
      <c r="C137" s="39"/>
      <c r="D137" s="39" t="s">
        <v>18</v>
      </c>
      <c r="E137" s="15" t="s">
        <v>10</v>
      </c>
      <c r="F137" s="15">
        <v>50</v>
      </c>
      <c r="G137" s="15">
        <v>70</v>
      </c>
      <c r="H137" s="54"/>
      <c r="I137" s="38">
        <f>K137/(F137/1000)/(G137/1000)</f>
        <v>8571.42857142857</v>
      </c>
      <c r="J137" s="35"/>
      <c r="K137" s="30">
        <v>30</v>
      </c>
      <c r="L137" s="4"/>
    </row>
    <row r="138" spans="1:12" ht="3" customHeight="1">
      <c r="A138" s="4"/>
      <c r="B138" s="5"/>
      <c r="C138" s="4"/>
      <c r="D138" s="4"/>
      <c r="E138" s="4"/>
      <c r="F138" s="4"/>
      <c r="G138" s="4"/>
      <c r="H138" s="4"/>
      <c r="I138" s="32"/>
      <c r="J138" s="4"/>
      <c r="K138" s="4"/>
      <c r="L138" s="4"/>
    </row>
    <row r="139" spans="1:12" ht="16.5" customHeight="1">
      <c r="A139" s="4"/>
      <c r="B139" s="23">
        <v>14</v>
      </c>
      <c r="C139" s="90" t="s">
        <v>62</v>
      </c>
      <c r="D139" s="91"/>
      <c r="E139" s="91"/>
      <c r="F139" s="91"/>
      <c r="G139" s="91"/>
      <c r="H139" s="92"/>
      <c r="I139" s="87"/>
      <c r="J139" s="88"/>
      <c r="K139" s="89"/>
      <c r="L139" s="4"/>
    </row>
    <row r="140" spans="1:12" ht="12.75" customHeight="1">
      <c r="A140" s="4"/>
      <c r="B140" s="69"/>
      <c r="C140" s="39"/>
      <c r="D140" s="39" t="s">
        <v>60</v>
      </c>
      <c r="E140" s="15" t="s">
        <v>10</v>
      </c>
      <c r="F140" s="15" t="s">
        <v>27</v>
      </c>
      <c r="G140" s="15">
        <v>100</v>
      </c>
      <c r="H140" s="40"/>
      <c r="I140" s="20">
        <v>2500</v>
      </c>
      <c r="J140" s="35"/>
      <c r="K140" s="35"/>
      <c r="L140" s="4"/>
    </row>
    <row r="141" spans="1:12" ht="12.75" customHeight="1">
      <c r="A141" s="4"/>
      <c r="B141" s="71"/>
      <c r="C141" s="39"/>
      <c r="D141" s="39" t="s">
        <v>61</v>
      </c>
      <c r="E141" s="15">
        <v>2000</v>
      </c>
      <c r="F141" s="15" t="s">
        <v>28</v>
      </c>
      <c r="G141" s="15"/>
      <c r="H141" s="40"/>
      <c r="I141" s="20">
        <v>2000</v>
      </c>
      <c r="J141" s="35"/>
      <c r="K141" s="35"/>
      <c r="L141" s="4"/>
    </row>
    <row r="142" spans="1:12" ht="3" customHeight="1">
      <c r="A142" s="4"/>
      <c r="B142" s="5"/>
      <c r="C142" s="4"/>
      <c r="D142" s="4"/>
      <c r="E142" s="4"/>
      <c r="F142" s="4"/>
      <c r="G142" s="4"/>
      <c r="H142" s="4"/>
      <c r="I142" s="32"/>
      <c r="J142" s="4"/>
      <c r="K142" s="4"/>
      <c r="L142" s="4"/>
    </row>
    <row r="143" spans="1:12" ht="16.5">
      <c r="A143" s="4"/>
      <c r="B143" s="23">
        <v>15</v>
      </c>
      <c r="C143" s="55" t="s">
        <v>29</v>
      </c>
      <c r="D143" s="55"/>
      <c r="E143" s="55"/>
      <c r="F143" s="55"/>
      <c r="G143" s="55"/>
      <c r="H143" s="55"/>
      <c r="I143" s="68"/>
      <c r="J143" s="68"/>
      <c r="K143" s="68"/>
      <c r="L143" s="4"/>
    </row>
    <row r="144" spans="1:12" ht="43.5" customHeight="1">
      <c r="A144" s="4"/>
      <c r="B144" s="43"/>
      <c r="C144" s="13"/>
      <c r="D144" s="39" t="s">
        <v>18</v>
      </c>
      <c r="E144" s="15">
        <v>40</v>
      </c>
      <c r="F144" s="15">
        <v>800</v>
      </c>
      <c r="G144" s="15">
        <v>2000</v>
      </c>
      <c r="H144" s="41"/>
      <c r="I144" s="50">
        <f>K144/(E144/1000)/(F144/1000)/(G144/1000)</f>
        <v>62500</v>
      </c>
      <c r="J144" s="51">
        <f>K144/(F144/1000)/(G144/1000)</f>
        <v>2500</v>
      </c>
      <c r="K144" s="42">
        <v>4000</v>
      </c>
      <c r="L144" s="4"/>
    </row>
    <row r="145" spans="1:12" ht="3" customHeight="1">
      <c r="A145" s="4"/>
      <c r="B145" s="5"/>
      <c r="C145" s="4"/>
      <c r="D145" s="4"/>
      <c r="E145" s="4"/>
      <c r="F145" s="4"/>
      <c r="G145" s="4"/>
      <c r="H145" s="4"/>
      <c r="I145" s="32"/>
      <c r="J145" s="4"/>
      <c r="K145" s="4"/>
      <c r="L145" s="4"/>
    </row>
    <row r="146" spans="1:12" ht="16.5">
      <c r="A146" s="4"/>
      <c r="B146" s="23">
        <v>16</v>
      </c>
      <c r="C146" s="55" t="s">
        <v>30</v>
      </c>
      <c r="D146" s="55"/>
      <c r="E146" s="55"/>
      <c r="F146" s="55"/>
      <c r="G146" s="55"/>
      <c r="H146" s="55"/>
      <c r="I146" s="68"/>
      <c r="J146" s="68"/>
      <c r="K146" s="68"/>
      <c r="L146" s="4"/>
    </row>
    <row r="147" spans="1:12" ht="43.5" customHeight="1">
      <c r="A147" s="4"/>
      <c r="B147" s="43"/>
      <c r="C147" s="39"/>
      <c r="D147" s="39" t="s">
        <v>18</v>
      </c>
      <c r="E147" s="15">
        <v>40</v>
      </c>
      <c r="F147" s="15">
        <v>700</v>
      </c>
      <c r="G147" s="15">
        <v>2000</v>
      </c>
      <c r="H147" s="41"/>
      <c r="I147" s="50">
        <f>K147/(E147/1000)/(F147/1000)/(G147/1000)</f>
        <v>67857.14285714286</v>
      </c>
      <c r="J147" s="51">
        <f>K147/(F147/1000)/(G147/1000)</f>
        <v>2714.2857142857147</v>
      </c>
      <c r="K147" s="42">
        <v>3800</v>
      </c>
      <c r="L147" s="4"/>
    </row>
    <row r="148" spans="1:12" ht="3" customHeight="1">
      <c r="A148" s="4"/>
      <c r="B148" s="5"/>
      <c r="C148" s="4"/>
      <c r="D148" s="4"/>
      <c r="E148" s="4"/>
      <c r="F148" s="4"/>
      <c r="G148" s="4"/>
      <c r="H148" s="4"/>
      <c r="I148" s="32"/>
      <c r="J148" s="4"/>
      <c r="K148" s="4"/>
      <c r="L148" s="4"/>
    </row>
    <row r="149" spans="1:12" ht="16.5">
      <c r="A149" s="4"/>
      <c r="B149" s="23">
        <v>17</v>
      </c>
      <c r="C149" s="55" t="s">
        <v>31</v>
      </c>
      <c r="D149" s="55"/>
      <c r="E149" s="55"/>
      <c r="F149" s="55"/>
      <c r="G149" s="55"/>
      <c r="H149" s="55"/>
      <c r="I149" s="68"/>
      <c r="J149" s="68"/>
      <c r="K149" s="68"/>
      <c r="L149" s="4"/>
    </row>
    <row r="150" spans="1:12" ht="43.5" customHeight="1">
      <c r="A150" s="4"/>
      <c r="B150" s="43"/>
      <c r="C150" s="39"/>
      <c r="D150" s="39" t="s">
        <v>18</v>
      </c>
      <c r="E150" s="15">
        <v>40</v>
      </c>
      <c r="F150" s="15">
        <v>700</v>
      </c>
      <c r="G150" s="15">
        <v>1900</v>
      </c>
      <c r="H150" s="41"/>
      <c r="I150" s="50">
        <f>K150/(E150/1000)/(F150/1000)/(G150/1000)</f>
        <v>67669.17293233084</v>
      </c>
      <c r="J150" s="51">
        <f>K150/(F150/1000)/(G150/1000)</f>
        <v>2706.7669172932333</v>
      </c>
      <c r="K150" s="42">
        <v>3600</v>
      </c>
      <c r="L150" s="4"/>
    </row>
    <row r="151" spans="1:12" ht="3" customHeight="1">
      <c r="A151" s="4"/>
      <c r="B151" s="5"/>
      <c r="C151" s="4"/>
      <c r="D151" s="4"/>
      <c r="E151" s="4"/>
      <c r="F151" s="4"/>
      <c r="G151" s="4"/>
      <c r="H151" s="4"/>
      <c r="I151" s="32"/>
      <c r="J151" s="4"/>
      <c r="K151" s="4"/>
      <c r="L151" s="4"/>
    </row>
    <row r="152" spans="1:12" ht="16.5">
      <c r="A152" s="4"/>
      <c r="B152" s="23">
        <v>18</v>
      </c>
      <c r="C152" s="55" t="s">
        <v>32</v>
      </c>
      <c r="D152" s="55"/>
      <c r="E152" s="55"/>
      <c r="F152" s="55"/>
      <c r="G152" s="55"/>
      <c r="H152" s="55"/>
      <c r="I152" s="68"/>
      <c r="J152" s="68"/>
      <c r="K152" s="68"/>
      <c r="L152" s="4"/>
    </row>
    <row r="153" spans="1:12" ht="43.5" customHeight="1">
      <c r="A153" s="4"/>
      <c r="B153" s="43"/>
      <c r="C153" s="39"/>
      <c r="D153" s="39" t="s">
        <v>18</v>
      </c>
      <c r="E153" s="15">
        <v>40</v>
      </c>
      <c r="F153" s="15">
        <v>600</v>
      </c>
      <c r="G153" s="15">
        <v>1700</v>
      </c>
      <c r="H153" s="41"/>
      <c r="I153" s="50">
        <f>K153/(E153/1000)/(F153/1000)/(G153/1000)</f>
        <v>83333.33333333334</v>
      </c>
      <c r="J153" s="51">
        <f>K153/(F153/1000)/(G153/1000)</f>
        <v>3333.3333333333335</v>
      </c>
      <c r="K153" s="42">
        <v>3400</v>
      </c>
      <c r="L153" s="4"/>
    </row>
    <row r="154" spans="1:12" ht="3" customHeight="1">
      <c r="A154" s="4"/>
      <c r="B154" s="5"/>
      <c r="C154" s="4"/>
      <c r="D154" s="4"/>
      <c r="E154" s="4"/>
      <c r="F154" s="4"/>
      <c r="G154" s="4"/>
      <c r="H154" s="4"/>
      <c r="I154" s="32"/>
      <c r="J154" s="4"/>
      <c r="K154" s="4"/>
      <c r="L154" s="4"/>
    </row>
    <row r="155" spans="1:12" ht="16.5" customHeight="1">
      <c r="A155" s="4"/>
      <c r="B155" s="23">
        <v>19</v>
      </c>
      <c r="C155" s="90" t="s">
        <v>33</v>
      </c>
      <c r="D155" s="91"/>
      <c r="E155" s="91"/>
      <c r="F155" s="91"/>
      <c r="G155" s="91"/>
      <c r="H155" s="92"/>
      <c r="I155" s="68"/>
      <c r="J155" s="68"/>
      <c r="K155" s="68"/>
      <c r="L155" s="4"/>
    </row>
    <row r="156" spans="1:12" ht="12.75" customHeight="1">
      <c r="A156" s="4"/>
      <c r="B156" s="12"/>
      <c r="C156" s="39"/>
      <c r="D156" s="39" t="s">
        <v>18</v>
      </c>
      <c r="E156" s="15">
        <v>1400</v>
      </c>
      <c r="F156" s="15"/>
      <c r="G156" s="15">
        <v>300</v>
      </c>
      <c r="H156" s="19"/>
      <c r="I156" s="44"/>
      <c r="J156" s="45"/>
      <c r="K156" s="46">
        <v>1200</v>
      </c>
      <c r="L156" s="4"/>
    </row>
    <row r="157" spans="1:12" ht="3" customHeight="1">
      <c r="A157" s="4"/>
      <c r="B157" s="5"/>
      <c r="C157" s="4"/>
      <c r="D157" s="4"/>
      <c r="E157" s="4"/>
      <c r="F157" s="4"/>
      <c r="G157" s="4"/>
      <c r="H157" s="4"/>
      <c r="I157" s="32"/>
      <c r="J157" s="4"/>
      <c r="K157" s="4"/>
      <c r="L157" s="4"/>
    </row>
    <row r="158" spans="1:12" ht="16.5" customHeight="1">
      <c r="A158" s="4"/>
      <c r="B158" s="23">
        <v>20</v>
      </c>
      <c r="C158" s="90" t="s">
        <v>34</v>
      </c>
      <c r="D158" s="91"/>
      <c r="E158" s="91"/>
      <c r="F158" s="91"/>
      <c r="G158" s="91"/>
      <c r="H158" s="92"/>
      <c r="I158" s="68"/>
      <c r="J158" s="68"/>
      <c r="K158" s="68"/>
      <c r="L158" s="4"/>
    </row>
    <row r="159" spans="1:12" ht="12.75" customHeight="1">
      <c r="A159" s="4"/>
      <c r="B159" s="12"/>
      <c r="C159" s="39"/>
      <c r="D159" s="39" t="s">
        <v>18</v>
      </c>
      <c r="E159" s="15">
        <v>1400</v>
      </c>
      <c r="F159" s="15"/>
      <c r="G159" s="15">
        <v>600</v>
      </c>
      <c r="H159" s="19"/>
      <c r="I159" s="44"/>
      <c r="J159" s="45"/>
      <c r="K159" s="46">
        <v>2500</v>
      </c>
      <c r="L159" s="4"/>
    </row>
    <row r="160" spans="1:12" ht="3" customHeight="1">
      <c r="A160" s="4"/>
      <c r="B160" s="5"/>
      <c r="C160" s="4"/>
      <c r="D160" s="4"/>
      <c r="E160" s="4"/>
      <c r="F160" s="4"/>
      <c r="G160" s="4"/>
      <c r="H160" s="4"/>
      <c r="I160" s="32"/>
      <c r="J160" s="4"/>
      <c r="K160" s="4"/>
      <c r="L160" s="4"/>
    </row>
    <row r="161" spans="12:23" ht="15.75"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7"/>
    </row>
    <row r="162" spans="2:23" ht="15.75">
      <c r="B162" s="80" t="s">
        <v>63</v>
      </c>
      <c r="C162" s="80"/>
      <c r="D162" s="80"/>
      <c r="E162" s="80"/>
      <c r="F162" s="80"/>
      <c r="G162" s="80"/>
      <c r="H162" s="80"/>
      <c r="I162" s="80"/>
      <c r="J162" s="80"/>
      <c r="K162" s="80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7"/>
    </row>
    <row r="163" spans="2:23" ht="15.75">
      <c r="B163" s="80" t="s">
        <v>64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7"/>
    </row>
    <row r="164" spans="2:23" ht="15.75">
      <c r="B164" s="80" t="s">
        <v>65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7"/>
    </row>
    <row r="165" spans="2:23" ht="15.75">
      <c r="B165" s="80" t="s">
        <v>66</v>
      </c>
      <c r="C165" s="80"/>
      <c r="D165" s="80"/>
      <c r="E165" s="80"/>
      <c r="F165" s="80"/>
      <c r="G165" s="80"/>
      <c r="H165" s="80"/>
      <c r="I165" s="80"/>
      <c r="J165" s="80"/>
      <c r="K165" s="80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7"/>
    </row>
    <row r="166" spans="2:23" ht="15">
      <c r="B166" s="81" t="s">
        <v>67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2:11" ht="15">
      <c r="B167" s="7"/>
      <c r="C167" s="8"/>
      <c r="D167" s="8"/>
      <c r="E167" s="8"/>
      <c r="F167" s="8"/>
      <c r="G167" s="8"/>
      <c r="H167" s="8"/>
      <c r="I167" s="8"/>
      <c r="J167" s="8"/>
      <c r="K167" s="8"/>
    </row>
    <row r="168" spans="2:11" ht="18">
      <c r="B168" s="93" t="s">
        <v>69</v>
      </c>
      <c r="C168" s="93"/>
      <c r="D168" s="93"/>
      <c r="E168" s="93"/>
      <c r="F168" s="93"/>
      <c r="G168" s="93"/>
      <c r="H168" s="93"/>
      <c r="I168" s="93"/>
      <c r="J168" s="93"/>
      <c r="K168" s="93"/>
    </row>
    <row r="169" spans="2:11" ht="15">
      <c r="B169" s="7"/>
      <c r="C169" s="8"/>
      <c r="D169" s="8"/>
      <c r="E169" s="8"/>
      <c r="F169" s="8"/>
      <c r="G169" s="8"/>
      <c r="H169" s="8"/>
      <c r="I169" s="8"/>
      <c r="J169" s="8"/>
      <c r="K169" s="8"/>
    </row>
    <row r="170" spans="2:11" ht="18">
      <c r="B170" s="81" t="s">
        <v>68</v>
      </c>
      <c r="C170" s="82"/>
      <c r="D170" s="82"/>
      <c r="E170" s="82"/>
      <c r="F170" s="82"/>
      <c r="G170" s="82"/>
      <c r="H170" s="82"/>
      <c r="I170" s="82"/>
      <c r="J170" s="82"/>
      <c r="K170" s="82"/>
    </row>
  </sheetData>
  <mergeCells count="110">
    <mergeCell ref="B168:K168"/>
    <mergeCell ref="I155:K155"/>
    <mergeCell ref="I158:K158"/>
    <mergeCell ref="C155:H155"/>
    <mergeCell ref="C158:H158"/>
    <mergeCell ref="B164:K164"/>
    <mergeCell ref="B165:K165"/>
    <mergeCell ref="B166:K166"/>
    <mergeCell ref="C143:H143"/>
    <mergeCell ref="I143:K143"/>
    <mergeCell ref="I146:K146"/>
    <mergeCell ref="B163:K163"/>
    <mergeCell ref="I149:K149"/>
    <mergeCell ref="I152:K152"/>
    <mergeCell ref="C146:H146"/>
    <mergeCell ref="C149:H149"/>
    <mergeCell ref="C152:H152"/>
    <mergeCell ref="B140:B141"/>
    <mergeCell ref="I139:K139"/>
    <mergeCell ref="C139:H139"/>
    <mergeCell ref="I129:K129"/>
    <mergeCell ref="B136:B137"/>
    <mergeCell ref="H136:H137"/>
    <mergeCell ref="C135:H135"/>
    <mergeCell ref="I135:K135"/>
    <mergeCell ref="H121:H127"/>
    <mergeCell ref="B130:B133"/>
    <mergeCell ref="H130:H133"/>
    <mergeCell ref="C129:H129"/>
    <mergeCell ref="B121:B127"/>
    <mergeCell ref="C121:C127"/>
    <mergeCell ref="D121:D127"/>
    <mergeCell ref="E121:E127"/>
    <mergeCell ref="B112:B118"/>
    <mergeCell ref="C111:H111"/>
    <mergeCell ref="I111:K111"/>
    <mergeCell ref="C120:H120"/>
    <mergeCell ref="I120:K120"/>
    <mergeCell ref="C112:C118"/>
    <mergeCell ref="D112:D118"/>
    <mergeCell ref="E112:E118"/>
    <mergeCell ref="H112:H118"/>
    <mergeCell ref="B90:B91"/>
    <mergeCell ref="C90:H90"/>
    <mergeCell ref="I90:K90"/>
    <mergeCell ref="C91:D91"/>
    <mergeCell ref="B10:K10"/>
    <mergeCell ref="H11:K11"/>
    <mergeCell ref="C13:H13"/>
    <mergeCell ref="I13:K13"/>
    <mergeCell ref="C14:D14"/>
    <mergeCell ref="B13:B14"/>
    <mergeCell ref="B162:K162"/>
    <mergeCell ref="B170:K170"/>
    <mergeCell ref="B17:B30"/>
    <mergeCell ref="H17:H30"/>
    <mergeCell ref="B63:B69"/>
    <mergeCell ref="C62:H62"/>
    <mergeCell ref="I62:K62"/>
    <mergeCell ref="H63:H69"/>
    <mergeCell ref="I16:K16"/>
    <mergeCell ref="B33:B40"/>
    <mergeCell ref="I32:K32"/>
    <mergeCell ref="C32:H32"/>
    <mergeCell ref="H33:H40"/>
    <mergeCell ref="B43:B51"/>
    <mergeCell ref="H43:H51"/>
    <mergeCell ref="C42:H42"/>
    <mergeCell ref="I42:K42"/>
    <mergeCell ref="B54:B60"/>
    <mergeCell ref="H54:H60"/>
    <mergeCell ref="C53:H53"/>
    <mergeCell ref="I53:K53"/>
    <mergeCell ref="B72:B78"/>
    <mergeCell ref="H72:H78"/>
    <mergeCell ref="C71:H71"/>
    <mergeCell ref="I71:K71"/>
    <mergeCell ref="B81:B87"/>
    <mergeCell ref="H81:H87"/>
    <mergeCell ref="C80:H80"/>
    <mergeCell ref="I80:K80"/>
    <mergeCell ref="B94:B100"/>
    <mergeCell ref="C94:C95"/>
    <mergeCell ref="D94:D95"/>
    <mergeCell ref="E94:E95"/>
    <mergeCell ref="C98:C99"/>
    <mergeCell ref="D98:D99"/>
    <mergeCell ref="E98:E99"/>
    <mergeCell ref="H94:H100"/>
    <mergeCell ref="C93:H93"/>
    <mergeCell ref="I93:K93"/>
    <mergeCell ref="F94:F95"/>
    <mergeCell ref="C96:C97"/>
    <mergeCell ref="D96:D97"/>
    <mergeCell ref="E96:E97"/>
    <mergeCell ref="F96:F97"/>
    <mergeCell ref="C107:C108"/>
    <mergeCell ref="D107:D108"/>
    <mergeCell ref="E107:E108"/>
    <mergeCell ref="F98:F99"/>
    <mergeCell ref="H103:H109"/>
    <mergeCell ref="C102:H102"/>
    <mergeCell ref="I102:K102"/>
    <mergeCell ref="B103:B109"/>
    <mergeCell ref="C103:C104"/>
    <mergeCell ref="D103:D104"/>
    <mergeCell ref="E103:E104"/>
    <mergeCell ref="C105:C106"/>
    <mergeCell ref="D105:D106"/>
    <mergeCell ref="E105:E106"/>
  </mergeCells>
  <printOptions horizontalCentered="1"/>
  <pageMargins left="0.7874015748031497" right="0.5905511811023623" top="0.5905511811023623" bottom="0.3937007874015748" header="0" footer="0"/>
  <pageSetup horizontalDpi="600" verticalDpi="600" orientation="portrait" paperSize="9" scale="70" r:id="rId2"/>
  <rowBreaks count="1" manualBreakCount="1">
    <brk id="88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Сашки</cp:lastModifiedBy>
  <cp:lastPrinted>2010-12-08T10:13:56Z</cp:lastPrinted>
  <dcterms:created xsi:type="dcterms:W3CDTF">2008-11-11T09:05:41Z</dcterms:created>
  <dcterms:modified xsi:type="dcterms:W3CDTF">2010-12-08T10:13:58Z</dcterms:modified>
  <cp:category/>
  <cp:version/>
  <cp:contentType/>
  <cp:contentStatus/>
</cp:coreProperties>
</file>